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11505" yWindow="45" windowWidth="5760" windowHeight="12795" tabRatio="919" activeTab="7"/>
  </bookViews>
  <sheets>
    <sheet name="obec, mesto" sheetId="12" r:id="rId1"/>
    <sheet name="podvojne uct - as sro sp" sheetId="3" r:id="rId2"/>
    <sheet name="podvojne uct- vos ks živ" sheetId="7" r:id="rId3"/>
    <sheet name="neziskove_UJ_jednoduche" sheetId="13" r:id="rId4"/>
    <sheet name="neziskove_UJ_podvojne" sheetId="14" r:id="rId5"/>
    <sheet name="prispevkove_organizacie" sheetId="15" r:id="rId6"/>
    <sheet name="pausalne vydavky" sheetId="16" r:id="rId7"/>
    <sheet name="jednoduche uct" sheetId="17" r:id="rId8"/>
  </sheets>
  <definedNames>
    <definedName name="_xlnm.Print_Area" localSheetId="7">'jednoduche uct'!$A$1:$E$25</definedName>
    <definedName name="_xlnm.Print_Area" localSheetId="3">neziskove_UJ_jednoduche!$A$1:$C$27</definedName>
    <definedName name="_xlnm.Print_Area" localSheetId="4">neziskove_UJ_podvojne!$A$1:$E$54</definedName>
    <definedName name="_xlnm.Print_Area" localSheetId="0">'obec, mesto'!$A$1:$C$20</definedName>
    <definedName name="_xlnm.Print_Area" localSheetId="1">'podvojne uct - as sro sp'!$A$1:$E$49</definedName>
    <definedName name="_xlnm.Print_Area" localSheetId="2">'podvojne uct- vos ks živ'!$A$1:$E$47</definedName>
    <definedName name="_xlnm.Print_Area" localSheetId="5">prispevkove_organizacie!$A$1:$E$25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7" i="14" l="1"/>
  <c r="F8" i="14"/>
  <c r="B6" i="17" l="1"/>
  <c r="D12" i="17" s="1"/>
  <c r="B9" i="17"/>
  <c r="D8" i="17" s="1"/>
  <c r="B8" i="17"/>
  <c r="H2" i="17"/>
  <c r="A4" i="17" s="1"/>
  <c r="C8" i="16"/>
  <c r="B7" i="16"/>
  <c r="E2" i="16"/>
  <c r="A4" i="16" s="1"/>
  <c r="B7" i="15"/>
  <c r="D12" i="15" s="1"/>
  <c r="B9" i="15"/>
  <c r="D8" i="15" s="1"/>
  <c r="B8" i="15"/>
  <c r="H2" i="15"/>
  <c r="A4" i="15"/>
  <c r="B8" i="14"/>
  <c r="B9" i="14"/>
  <c r="B16" i="14"/>
  <c r="D16" i="14" s="1"/>
  <c r="B17" i="14"/>
  <c r="C16" i="14"/>
  <c r="C17" i="14"/>
  <c r="C14" i="14"/>
  <c r="C15" i="14"/>
  <c r="B14" i="14"/>
  <c r="B15" i="14"/>
  <c r="B13" i="14"/>
  <c r="C13" i="14" s="1"/>
  <c r="B7" i="14"/>
  <c r="H2" i="14"/>
  <c r="A4" i="14" s="1"/>
  <c r="B8" i="13"/>
  <c r="B9" i="13"/>
  <c r="A20" i="13" s="1"/>
  <c r="B7" i="13"/>
  <c r="B12" i="13" s="1"/>
  <c r="H2" i="13"/>
  <c r="A4" i="13" s="1"/>
  <c r="B7" i="7"/>
  <c r="B6" i="7" s="1"/>
  <c r="F8" i="7" s="1"/>
  <c r="B6" i="3"/>
  <c r="B7" i="3"/>
  <c r="F13" i="3"/>
  <c r="A40" i="3" s="1"/>
  <c r="A37" i="7"/>
  <c r="B16" i="7"/>
  <c r="B17" i="7"/>
  <c r="D16" i="7" s="1"/>
  <c r="C16" i="7"/>
  <c r="C17" i="7"/>
  <c r="E16" i="7"/>
  <c r="B14" i="7"/>
  <c r="D14" i="7" s="1"/>
  <c r="B15" i="7"/>
  <c r="C14" i="7"/>
  <c r="E14" i="7" s="1"/>
  <c r="C15" i="7"/>
  <c r="B17" i="3"/>
  <c r="D17" i="3" s="1"/>
  <c r="F15" i="3" s="1"/>
  <c r="B18" i="3"/>
  <c r="C17" i="3"/>
  <c r="C18" i="3"/>
  <c r="E17" i="3" s="1"/>
  <c r="C15" i="3"/>
  <c r="C16" i="3"/>
  <c r="E15" i="3"/>
  <c r="B15" i="3"/>
  <c r="D15" i="3" s="1"/>
  <c r="B16" i="3"/>
  <c r="A38" i="3"/>
  <c r="B13" i="7"/>
  <c r="C13" i="7"/>
  <c r="E13" i="7" s="1"/>
  <c r="C6" i="12"/>
  <c r="B5" i="7"/>
  <c r="B14" i="3"/>
  <c r="C14" i="3" s="1"/>
  <c r="B5" i="3"/>
  <c r="H2" i="7"/>
  <c r="A4" i="7" s="1"/>
  <c r="H2" i="3"/>
  <c r="A4" i="3" s="1"/>
  <c r="D14" i="3"/>
  <c r="D13" i="7"/>
  <c r="D21" i="7"/>
  <c r="E16" i="14" l="1"/>
  <c r="E14" i="14"/>
  <c r="D14" i="14"/>
  <c r="D21" i="14"/>
  <c r="E22" i="3"/>
  <c r="E14" i="3"/>
  <c r="E21" i="14"/>
  <c r="E13" i="14"/>
  <c r="F14" i="7"/>
  <c r="A39" i="7"/>
  <c r="A41" i="7"/>
  <c r="D22" i="3"/>
  <c r="A42" i="3"/>
  <c r="E21" i="7"/>
  <c r="D13" i="14"/>
  <c r="F14" i="14" l="1"/>
</calcChain>
</file>

<file path=xl/sharedStrings.xml><?xml version="1.0" encoding="utf-8"?>
<sst xmlns="http://schemas.openxmlformats.org/spreadsheetml/2006/main" count="169" uniqueCount="79">
  <si>
    <t>Rok vypĺňania tabuľky</t>
  </si>
  <si>
    <t xml:space="preserve">Existencia overenej účtovnej závierky za rok </t>
  </si>
  <si>
    <t>áno</t>
  </si>
  <si>
    <t>nie</t>
  </si>
  <si>
    <t>rok</t>
  </si>
  <si>
    <t>je podnik v ťažkostiach?</t>
  </si>
  <si>
    <t>EBITDA</t>
  </si>
  <si>
    <t>Vstupné údaje pre bežné a predchádzhajúce účtovné obdobie:</t>
  </si>
  <si>
    <t>Vlastné imanie (r. 80)*</t>
  </si>
  <si>
    <t>Základné imanie (r. 81)*</t>
  </si>
  <si>
    <t>Odpisy a opravné položky k DNM a DHM r. 21* (Výkaz ziskov a strát)</t>
  </si>
  <si>
    <t>Nákladové úroky r. 49* (VZaS)</t>
  </si>
  <si>
    <t>Výsledok hospodárenia za účtovné obdobie pred zdanením r. 56* (VZaS)</t>
  </si>
  <si>
    <t>Výsledok hospodárenia za účtovné obdobie po zdanení (r. 33)</t>
  </si>
  <si>
    <t>Vlastné imanie (r. 25)</t>
  </si>
  <si>
    <t>Základné imanie (r. 26)</t>
  </si>
  <si>
    <t>Odpisy a opravné položky k DNM a DHM r. 14 (Výkaz ziskov a strát)</t>
  </si>
  <si>
    <t>Nákladové úroky r. 31 (VZaS)</t>
  </si>
  <si>
    <t>Výsledok hospodárenia za účtovné obdobie pred zdanením r. 35 (VZaS)</t>
  </si>
  <si>
    <t>x</t>
  </si>
  <si>
    <t>Podnik v ťažkostiach</t>
  </si>
  <si>
    <t>Rok</t>
  </si>
  <si>
    <t>Vlastné imanie</t>
  </si>
  <si>
    <t>Nákladové úroky</t>
  </si>
  <si>
    <t>v roku</t>
  </si>
  <si>
    <t>Podnik v ťažkostiach v roku</t>
  </si>
  <si>
    <t>VÝSLEDOK: je podnik v ťažkostiach?</t>
  </si>
  <si>
    <t>Je obec/mesto/VÚC v nútenej správe?</t>
  </si>
  <si>
    <t>Základné imanie</t>
  </si>
  <si>
    <t>Test podniku v ťažkostiach pre akciové spoločnosti, spoločnosti s ručením obmedzeným a štátne podniky účtujúce v podvojnom účtovníctve</t>
  </si>
  <si>
    <t>Test podniku v ťažkostiach pre rozpočtové organizácie, VÚC, obce a mestá</t>
  </si>
  <si>
    <t>Pozn.: Žiadateľ vypĺňa iba polia vyznačené žltou farbou.</t>
  </si>
  <si>
    <t>Podpis a pečiatka štatutárneho orgánu žiadateľa</t>
  </si>
  <si>
    <t>V ......................................................      dňa..........................</t>
  </si>
  <si>
    <t>V ...............................................   dňa..........................</t>
  </si>
  <si>
    <t>Test podniku v ťažkostiach pre verejné obchodné spoločnosti a komanditné spoločnosti 
účtujúce v podvojnom účtovníctve</t>
  </si>
  <si>
    <t xml:space="preserve"> </t>
  </si>
  <si>
    <t>Pozn.: Žiadateľ vypĺňa iba polia vyznačené žltou farbou. V prípade združenia obcí sa test vypĺňa za každú obec.</t>
  </si>
  <si>
    <t>Celkové záväzky podniku</t>
  </si>
  <si>
    <t>VÝSLEDOK PRE MALÉ A STREDNÉ PODNIKY: Je podnik v ťažkostiach?</t>
  </si>
  <si>
    <t>VÝSLEDOK PRE OSTATNÉ PODNIKY: Je podnik v ťažkostiach</t>
  </si>
  <si>
    <t>VÝSLEDOK PRE MALÉ A STREDNÉ PODNIKY EXISTUJÚCE MENEJ NEŽ 3 ROKY: Je podnik v ťažkostiach?</t>
  </si>
  <si>
    <t>Záväzky (R. 101)</t>
  </si>
  <si>
    <t>Záväzky (R.34)</t>
  </si>
  <si>
    <t>Celkové záväzky</t>
  </si>
  <si>
    <t>Modifikované vlastné imanie</t>
  </si>
  <si>
    <t>Absolútna hodnota straty v ÚO</t>
  </si>
  <si>
    <r>
      <t xml:space="preserve">Výsledok hospodárenia za účtovné obdobie po zdanení (r. 100)*       </t>
    </r>
    <r>
      <rPr>
        <i/>
        <sz val="10"/>
        <rFont val="Arial"/>
        <family val="2"/>
        <charset val="238"/>
      </rPr>
      <t xml:space="preserve"> 
Pozn. Vypĺňať len pri dosiahnutí straty a zadať so znamienkom (-)!</t>
    </r>
  </si>
  <si>
    <t>Test podniku v ťažkostiach pre neziskové účtovné jednotky účtujúce v jednoduchom účtovníctve</t>
  </si>
  <si>
    <t xml:space="preserve">Existencia schválenej účtovnej závierky za rok </t>
  </si>
  <si>
    <t>Rozdiel príjmov a výdavkov</t>
  </si>
  <si>
    <t>Rozdiel majetku a záväzkov</t>
  </si>
  <si>
    <t>Vstupné údaje pre bežné účtovné obdobie:</t>
  </si>
  <si>
    <r>
      <t xml:space="preserve">Rozdiel príjmov a výdavkov (r. 26) (Úč NO 1-01)                       
</t>
    </r>
    <r>
      <rPr>
        <i/>
        <sz val="10"/>
        <rFont val="Arial"/>
        <family val="2"/>
        <charset val="238"/>
      </rPr>
      <t>Pozn. Strata (-), Zisk (+)</t>
    </r>
  </si>
  <si>
    <t>Rozdiel majetku a záväzkov (r. 17) (Úč NO 2-01)</t>
  </si>
  <si>
    <t>Test podniku v ťažkostiach pre neziskové účtovné jednotky účtujúce v podvojnom účtovníctve</t>
  </si>
  <si>
    <t>Kumulovaná strata nepokrytá vlastným imaním</t>
  </si>
  <si>
    <t>Dlh podniku</t>
  </si>
  <si>
    <r>
      <t xml:space="preserve">Výsledok hospodárenia za účtovné obdobie  (r. 73)                             </t>
    </r>
    <r>
      <rPr>
        <i/>
        <sz val="10"/>
        <rFont val="Arial"/>
        <family val="2"/>
        <charset val="238"/>
      </rPr>
      <t xml:space="preserve"> 
Pozn. Vypĺňať len pri dosiahnutí straty a zadať so znamienkom (-)!</t>
    </r>
  </si>
  <si>
    <r>
      <t xml:space="preserve">Nevysporiadaný výsledok hospodárenia minulých rokov (r. 72) </t>
    </r>
    <r>
      <rPr>
        <i/>
        <sz val="10"/>
        <rFont val="Arial"/>
        <family val="2"/>
        <charset val="238"/>
      </rPr>
      <t xml:space="preserve">        
Pozn. Vypĺňať len pri zápornej hodnote a zadať so znamienkom (-)!</t>
    </r>
  </si>
  <si>
    <t>Vlastné zdroje krytia majetku spolu (r. 61)</t>
  </si>
  <si>
    <t>Základné imanie (r. 63)</t>
  </si>
  <si>
    <t>Dlhodobé bankové úvery (r. 98)</t>
  </si>
  <si>
    <t>Bežné bankové úvery (r. 99)</t>
  </si>
  <si>
    <t>Prijaté krátkodobé finančné výpomoci (r.100)</t>
  </si>
  <si>
    <t>Odpisy DNM a DHM r. 25 (Výkaz ziskov a strát)</t>
  </si>
  <si>
    <t>Úroky r. 19 (VZaS)</t>
  </si>
  <si>
    <t>Výsledok hospodárenia pred zdanením r. 75 (VZaS)</t>
  </si>
  <si>
    <t>Daň z príjmov r. 76 (VZaS)</t>
  </si>
  <si>
    <t>Test podniku v ťažkostiach pre príspevkové organizácie</t>
  </si>
  <si>
    <t>Výsledok hospodárenia</t>
  </si>
  <si>
    <r>
      <t xml:space="preserve">Výsledok hospodárenia (r. 123) </t>
    </r>
    <r>
      <rPr>
        <i/>
        <sz val="10"/>
        <rFont val="Arial"/>
        <family val="2"/>
        <charset val="238"/>
      </rPr>
      <t>Pozn. Strata (-), Zisk (+)</t>
    </r>
  </si>
  <si>
    <t>Vlastné imanie (r. 116)</t>
  </si>
  <si>
    <r>
      <t xml:space="preserve">Posledný riadok </t>
    </r>
    <r>
      <rPr>
        <b/>
        <sz val="10"/>
        <rFont val="Arial"/>
        <family val="2"/>
        <charset val="238"/>
      </rPr>
      <t>Spolu</t>
    </r>
    <r>
      <rPr>
        <sz val="10"/>
        <rFont val="Arial"/>
        <family val="2"/>
      </rPr>
      <t xml:space="preserve"> tabuľky č. 1 – prehľad príjmov a výdavkov podľa § 6 zákona č. 595/2003 Z. z. o dani z príjmov daňového priznania k dani z príjmov fyzickej osoby typ: B</t>
    </r>
  </si>
  <si>
    <t>Test podniku v ťažkostiach pre spoločnosti účtujúce v jednoduchom účtovníctve</t>
  </si>
  <si>
    <r>
      <t xml:space="preserve">Rozdiel príjmov a výdavkov (r.12) (Výkaz o príjmoch a výdavkoch) </t>
    </r>
    <r>
      <rPr>
        <i/>
        <sz val="10"/>
        <rFont val="Arial"/>
        <family val="2"/>
        <charset val="238"/>
      </rPr>
      <t>Pozn. Strata (-), Zisk (+)</t>
    </r>
  </si>
  <si>
    <t>Rozdiel majetku a záväzkov (r. 21) (Výkaz o majetku a záväzkoch)</t>
  </si>
  <si>
    <t xml:space="preserve">  </t>
  </si>
  <si>
    <t>Test podniku v ťažkostiach pre subjekty účtujúce výdavky percentom z príjmov (paušálne výdavky)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</si>
</sst>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3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 tint="0.499984740745262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i/>
      <sz val="9"/>
      <color theme="3"/>
      <name val="Arial"/>
      <family val="2"/>
      <charset val="238"/>
    </font>
    <font>
      <i/>
      <sz val="10"/>
      <color theme="3"/>
      <name val="Arial"/>
      <family val="2"/>
      <charset val="238"/>
    </font>
    <font>
      <sz val="9"/>
      <color theme="2" tint="-0.499984740745262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4F1D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F3F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8" fillId="0" borderId="0" xfId="0" applyFont="1" applyFill="1" applyProtection="1">
      <protection locked="0"/>
    </xf>
    <xf numFmtId="0" fontId="8" fillId="0" borderId="3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3" xfId="0" applyFont="1" applyFill="1" applyBorder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9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8" fillId="7" borderId="11" xfId="0" applyFont="1" applyFill="1" applyBorder="1" applyAlignment="1" applyProtection="1">
      <alignment horizontal="center" vertical="center"/>
    </xf>
    <xf numFmtId="0" fontId="12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/>
    <xf numFmtId="0" fontId="15" fillId="0" borderId="0" xfId="0" applyFont="1" applyFill="1" applyProtection="1">
      <protection locked="0"/>
    </xf>
    <xf numFmtId="0" fontId="15" fillId="0" borderId="0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3" borderId="16" xfId="0" applyFont="1" applyFill="1" applyBorder="1" applyProtection="1"/>
    <xf numFmtId="3" fontId="0" fillId="0" borderId="1" xfId="0" applyNumberFormat="1" applyFill="1" applyBorder="1" applyProtection="1"/>
    <xf numFmtId="0" fontId="3" fillId="3" borderId="16" xfId="0" applyFont="1" applyFill="1" applyBorder="1" applyProtection="1"/>
    <xf numFmtId="0" fontId="0" fillId="3" borderId="13" xfId="0" applyFont="1" applyFill="1" applyBorder="1" applyProtection="1"/>
    <xf numFmtId="3" fontId="0" fillId="0" borderId="10" xfId="0" applyNumberFormat="1" applyFill="1" applyBorder="1" applyProtection="1"/>
    <xf numFmtId="0" fontId="0" fillId="2" borderId="12" xfId="0" applyFill="1" applyBorder="1" applyAlignment="1" applyProtection="1">
      <alignment horizontal="left" vertical="center"/>
    </xf>
    <xf numFmtId="0" fontId="0" fillId="2" borderId="16" xfId="0" applyFill="1" applyBorder="1" applyAlignment="1" applyProtection="1">
      <alignment horizontal="left" vertical="center"/>
    </xf>
    <xf numFmtId="0" fontId="0" fillId="4" borderId="16" xfId="0" applyFont="1" applyFill="1" applyBorder="1" applyAlignment="1" applyProtection="1">
      <alignment horizontal="left" vertical="center"/>
    </xf>
    <xf numFmtId="0" fontId="0" fillId="2" borderId="16" xfId="0" applyFont="1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left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3" borderId="20" xfId="0" applyFont="1" applyFill="1" applyBorder="1" applyProtection="1"/>
    <xf numFmtId="0" fontId="10" fillId="3" borderId="22" xfId="0" applyFont="1" applyFill="1" applyBorder="1" applyProtection="1"/>
    <xf numFmtId="0" fontId="10" fillId="2" borderId="24" xfId="0" applyFont="1" applyFill="1" applyBorder="1" applyProtection="1"/>
    <xf numFmtId="0" fontId="10" fillId="2" borderId="20" xfId="0" applyFont="1" applyFill="1" applyBorder="1" applyProtection="1"/>
    <xf numFmtId="0" fontId="10" fillId="4" borderId="20" xfId="0" applyFont="1" applyFill="1" applyBorder="1" applyAlignment="1" applyProtection="1">
      <alignment horizontal="left"/>
    </xf>
    <xf numFmtId="0" fontId="10" fillId="2" borderId="22" xfId="0" applyFont="1" applyFill="1" applyBorder="1" applyProtection="1"/>
    <xf numFmtId="3" fontId="10" fillId="0" borderId="23" xfId="0" applyNumberFormat="1" applyFont="1" applyFill="1" applyBorder="1" applyAlignment="1" applyProtection="1">
      <alignment horizontal="center"/>
    </xf>
    <xf numFmtId="3" fontId="10" fillId="0" borderId="19" xfId="0" applyNumberFormat="1" applyFont="1" applyFill="1" applyBorder="1" applyAlignment="1" applyProtection="1">
      <alignment horizontal="center"/>
    </xf>
    <xf numFmtId="0" fontId="0" fillId="7" borderId="1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8" borderId="12" xfId="0" applyFill="1" applyBorder="1" applyProtection="1"/>
    <xf numFmtId="0" fontId="0" fillId="8" borderId="13" xfId="0" applyFill="1" applyBorder="1" applyProtection="1"/>
    <xf numFmtId="0" fontId="0" fillId="8" borderId="12" xfId="0" applyFill="1" applyBorder="1" applyAlignment="1" applyProtection="1">
      <alignment horizontal="left" vertical="center"/>
    </xf>
    <xf numFmtId="0" fontId="0" fillId="8" borderId="16" xfId="0" applyFill="1" applyBorder="1" applyAlignment="1" applyProtection="1">
      <alignment horizontal="left" vertical="center"/>
    </xf>
    <xf numFmtId="0" fontId="0" fillId="8" borderId="13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Protection="1">
      <protection locked="0"/>
    </xf>
    <xf numFmtId="0" fontId="17" fillId="0" borderId="0" xfId="0" applyFont="1" applyFill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0" fillId="8" borderId="13" xfId="0" applyFill="1" applyBorder="1" applyAlignment="1" applyProtection="1">
      <alignment horizontal="left" vertical="center"/>
    </xf>
    <xf numFmtId="0" fontId="0" fillId="8" borderId="12" xfId="0" applyFont="1" applyFill="1" applyBorder="1" applyAlignment="1" applyProtection="1">
      <alignment horizontal="left"/>
    </xf>
    <xf numFmtId="0" fontId="0" fillId="8" borderId="16" xfId="0" applyFont="1" applyFill="1" applyBorder="1" applyProtection="1"/>
    <xf numFmtId="0" fontId="0" fillId="8" borderId="13" xfId="0" applyFont="1" applyFill="1" applyBorder="1" applyProtection="1"/>
    <xf numFmtId="0" fontId="0" fillId="8" borderId="16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8" borderId="12" xfId="0" applyFont="1" applyFill="1" applyBorder="1" applyAlignment="1" applyProtection="1">
      <alignment vertical="center"/>
    </xf>
    <xf numFmtId="0" fontId="0" fillId="8" borderId="16" xfId="0" applyFill="1" applyBorder="1" applyAlignment="1" applyProtection="1">
      <alignment vertical="center"/>
    </xf>
    <xf numFmtId="0" fontId="0" fillId="8" borderId="13" xfId="0" applyFont="1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protection locked="0"/>
    </xf>
    <xf numFmtId="0" fontId="0" fillId="6" borderId="9" xfId="0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6" xfId="0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wrapText="1"/>
      <protection locked="0"/>
    </xf>
    <xf numFmtId="0" fontId="0" fillId="0" borderId="0" xfId="0" applyAlignment="1"/>
    <xf numFmtId="0" fontId="8" fillId="9" borderId="9" xfId="0" applyFont="1" applyFill="1" applyBorder="1" applyAlignment="1" applyProtection="1">
      <alignment horizontal="center" vertical="center"/>
      <protection locked="0"/>
    </xf>
    <xf numFmtId="0" fontId="8" fillId="9" borderId="17" xfId="0" applyFont="1" applyFill="1" applyBorder="1" applyAlignment="1" applyProtection="1">
      <alignment horizontal="center" vertical="center"/>
      <protection locked="0"/>
    </xf>
    <xf numFmtId="0" fontId="8" fillId="8" borderId="38" xfId="0" applyFont="1" applyFill="1" applyBorder="1" applyAlignment="1" applyProtection="1">
      <alignment horizontal="left" vertical="center"/>
      <protection locked="0"/>
    </xf>
    <xf numFmtId="0" fontId="8" fillId="8" borderId="39" xfId="0" applyFont="1" applyFill="1" applyBorder="1" applyAlignment="1" applyProtection="1">
      <alignment horizontal="left" vertical="center"/>
      <protection locked="0"/>
    </xf>
    <xf numFmtId="0" fontId="8" fillId="8" borderId="40" xfId="0" applyFont="1" applyFill="1" applyBorder="1" applyAlignment="1" applyProtection="1">
      <alignment horizontal="left" vertical="center"/>
      <protection locked="0"/>
    </xf>
    <xf numFmtId="0" fontId="8" fillId="8" borderId="4" xfId="0" applyFont="1" applyFill="1" applyBorder="1" applyAlignment="1" applyProtection="1">
      <alignment horizontal="left" vertical="center"/>
      <protection locked="0"/>
    </xf>
    <xf numFmtId="0" fontId="8" fillId="8" borderId="41" xfId="0" applyFont="1" applyFill="1" applyBorder="1" applyAlignment="1" applyProtection="1">
      <alignment horizontal="left" vertical="center" wrapText="1"/>
      <protection locked="0"/>
    </xf>
    <xf numFmtId="0" fontId="8" fillId="8" borderId="7" xfId="0" applyFont="1" applyFill="1" applyBorder="1" applyAlignment="1" applyProtection="1">
      <alignment horizontal="left" vertical="center" wrapText="1"/>
      <protection locked="0"/>
    </xf>
    <xf numFmtId="0" fontId="8" fillId="6" borderId="42" xfId="0" applyFont="1" applyFill="1" applyBorder="1" applyAlignment="1" applyProtection="1">
      <alignment horizontal="left" vertical="center"/>
      <protection locked="0"/>
    </xf>
    <xf numFmtId="0" fontId="8" fillId="6" borderId="43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3" fontId="10" fillId="9" borderId="21" xfId="0" applyNumberFormat="1" applyFont="1" applyFill="1" applyBorder="1" applyAlignment="1" applyProtection="1">
      <alignment horizontal="center" vertical="center"/>
      <protection locked="0"/>
    </xf>
    <xf numFmtId="3" fontId="10" fillId="1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7" borderId="22" xfId="0" applyFont="1" applyFill="1" applyBorder="1" applyAlignment="1" applyProtection="1">
      <alignment horizontal="center" vertical="center"/>
    </xf>
    <xf numFmtId="0" fontId="7" fillId="7" borderId="23" xfId="0" applyFont="1" applyFill="1" applyBorder="1" applyAlignment="1" applyProtection="1">
      <alignment horizontal="center" vertical="center"/>
    </xf>
    <xf numFmtId="0" fontId="7" fillId="7" borderId="25" xfId="0" applyFont="1" applyFill="1" applyBorder="1" applyAlignment="1" applyProtection="1">
      <alignment horizontal="center" vertical="center"/>
    </xf>
    <xf numFmtId="0" fontId="11" fillId="5" borderId="20" xfId="0" applyFont="1" applyFill="1" applyBorder="1" applyAlignment="1" applyProtection="1">
      <alignment horizontal="left" vertical="center"/>
    </xf>
    <xf numFmtId="0" fontId="11" fillId="5" borderId="19" xfId="0" applyFont="1" applyFill="1" applyBorder="1" applyAlignment="1" applyProtection="1">
      <alignment horizontal="left" vertical="center"/>
    </xf>
    <xf numFmtId="3" fontId="10" fillId="9" borderId="19" xfId="0" applyNumberFormat="1" applyFont="1" applyFill="1" applyBorder="1" applyAlignment="1" applyProtection="1">
      <alignment horizontal="center" vertical="center"/>
      <protection locked="0"/>
    </xf>
    <xf numFmtId="0" fontId="10" fillId="6" borderId="24" xfId="0" applyFont="1" applyFill="1" applyBorder="1" applyAlignment="1" applyProtection="1">
      <alignment horizontal="center" vertical="center"/>
    </xf>
    <xf numFmtId="0" fontId="10" fillId="6" borderId="26" xfId="0" applyFont="1" applyFill="1" applyBorder="1" applyAlignment="1" applyProtection="1">
      <alignment horizontal="center" vertical="center"/>
    </xf>
    <xf numFmtId="0" fontId="10" fillId="6" borderId="2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  <protection locked="0"/>
    </xf>
    <xf numFmtId="0" fontId="10" fillId="6" borderId="33" xfId="0" applyFont="1" applyFill="1" applyBorder="1" applyAlignment="1" applyProtection="1">
      <alignment horizontal="center" vertical="center"/>
    </xf>
    <xf numFmtId="0" fontId="10" fillId="6" borderId="34" xfId="0" applyFont="1" applyFill="1" applyBorder="1" applyAlignment="1" applyProtection="1">
      <alignment horizontal="center" vertical="center"/>
    </xf>
    <xf numFmtId="0" fontId="10" fillId="6" borderId="35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wrapText="1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0" fontId="10" fillId="2" borderId="20" xfId="0" applyFont="1" applyFill="1" applyBorder="1" applyAlignment="1" applyProtection="1">
      <alignment vertical="center"/>
    </xf>
    <xf numFmtId="0" fontId="10" fillId="2" borderId="19" xfId="0" applyFont="1" applyFill="1" applyBorder="1" applyAlignment="1" applyProtection="1">
      <alignment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9" borderId="26" xfId="0" applyFont="1" applyFill="1" applyBorder="1" applyAlignment="1" applyProtection="1">
      <alignment horizontal="center"/>
      <protection locked="0"/>
    </xf>
    <xf numFmtId="0" fontId="10" fillId="9" borderId="27" xfId="0" applyFont="1" applyFill="1" applyBorder="1" applyAlignment="1" applyProtection="1">
      <alignment horizontal="center"/>
      <protection locked="0"/>
    </xf>
    <xf numFmtId="0" fontId="10" fillId="9" borderId="19" xfId="0" applyFont="1" applyFill="1" applyBorder="1" applyAlignment="1" applyProtection="1">
      <alignment horizontal="center"/>
      <protection locked="0"/>
    </xf>
    <xf numFmtId="0" fontId="10" fillId="9" borderId="21" xfId="0" applyFont="1" applyFill="1" applyBorder="1" applyAlignment="1" applyProtection="1">
      <alignment horizontal="center"/>
      <protection locked="0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33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0" fillId="4" borderId="19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center"/>
    </xf>
    <xf numFmtId="3" fontId="10" fillId="0" borderId="19" xfId="0" applyNumberFormat="1" applyFont="1" applyFill="1" applyBorder="1" applyAlignment="1" applyProtection="1">
      <alignment horizontal="center"/>
    </xf>
    <xf numFmtId="3" fontId="10" fillId="0" borderId="23" xfId="0" applyNumberFormat="1" applyFont="1" applyFill="1" applyBorder="1" applyAlignment="1" applyProtection="1">
      <alignment horizontal="center"/>
    </xf>
    <xf numFmtId="3" fontId="10" fillId="0" borderId="25" xfId="0" applyNumberFormat="1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10" fillId="4" borderId="21" xfId="0" applyFont="1" applyFill="1" applyBorder="1" applyAlignment="1" applyProtection="1">
      <alignment horizontal="center" vertical="center"/>
    </xf>
    <xf numFmtId="0" fontId="10" fillId="4" borderId="23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protection locked="0"/>
    </xf>
    <xf numFmtId="0" fontId="0" fillId="6" borderId="12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</xf>
    <xf numFmtId="0" fontId="0" fillId="7" borderId="13" xfId="0" applyFill="1" applyBorder="1" applyAlignment="1" applyProtection="1">
      <alignment horizontal="center" vertical="center"/>
    </xf>
    <xf numFmtId="0" fontId="0" fillId="7" borderId="10" xfId="0" applyFill="1" applyBorder="1" applyAlignment="1" applyProtection="1">
      <alignment horizontal="center" vertical="center"/>
    </xf>
    <xf numFmtId="0" fontId="0" fillId="7" borderId="11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0" fillId="9" borderId="8" xfId="0" applyFill="1" applyBorder="1" applyAlignment="1" applyProtection="1">
      <alignment horizontal="center" vertical="center"/>
      <protection locked="0"/>
    </xf>
    <xf numFmtId="0" fontId="0" fillId="9" borderId="9" xfId="0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</xf>
    <xf numFmtId="3" fontId="0" fillId="0" borderId="10" xfId="0" applyNumberFormat="1" applyFill="1" applyBorder="1" applyAlignment="1" applyProtection="1">
      <alignment horizontal="center" vertical="center"/>
    </xf>
    <xf numFmtId="3" fontId="0" fillId="0" borderId="11" xfId="0" applyNumberForma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/>
      <protection locked="0"/>
    </xf>
    <xf numFmtId="3" fontId="0" fillId="9" borderId="1" xfId="0" applyNumberFormat="1" applyFill="1" applyBorder="1" applyAlignment="1" applyProtection="1">
      <alignment horizontal="center" vertical="center"/>
      <protection locked="0"/>
    </xf>
    <xf numFmtId="3" fontId="0" fillId="9" borderId="17" xfId="0" applyNumberForma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vertical="center" wrapText="1"/>
    </xf>
    <xf numFmtId="0" fontId="0" fillId="0" borderId="5" xfId="0" applyFill="1" applyBorder="1" applyAlignment="1" applyProtection="1">
      <alignment horizontal="center" vertical="center"/>
      <protection locked="0"/>
    </xf>
    <xf numFmtId="3" fontId="0" fillId="9" borderId="14" xfId="0" applyNumberFormat="1" applyFill="1" applyBorder="1" applyAlignment="1" applyProtection="1">
      <alignment horizontal="center" vertical="center"/>
      <protection locked="0"/>
    </xf>
    <xf numFmtId="3" fontId="0" fillId="4" borderId="18" xfId="0" applyNumberFormat="1" applyFill="1" applyBorder="1" applyAlignment="1" applyProtection="1">
      <alignment horizontal="center" vertical="center"/>
      <protection locked="0"/>
    </xf>
    <xf numFmtId="3" fontId="0" fillId="4" borderId="17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0" fontId="1" fillId="8" borderId="45" xfId="0" applyFont="1" applyFill="1" applyBorder="1" applyAlignment="1" applyProtection="1">
      <alignment horizontal="center" vertical="center"/>
    </xf>
    <xf numFmtId="0" fontId="1" fillId="8" borderId="46" xfId="0" applyFont="1" applyFill="1" applyBorder="1" applyAlignment="1" applyProtection="1">
      <alignment horizontal="center" vertical="center"/>
    </xf>
    <xf numFmtId="0" fontId="1" fillId="8" borderId="8" xfId="0" applyFont="1" applyFill="1" applyBorder="1" applyAlignment="1" applyProtection="1">
      <alignment horizontal="center" vertical="center"/>
    </xf>
    <xf numFmtId="0" fontId="1" fillId="8" borderId="9" xfId="0" applyFont="1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17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9" borderId="1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/>
    </xf>
    <xf numFmtId="0" fontId="3" fillId="0" borderId="48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17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center" vertic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3" borderId="50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0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51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3" borderId="52" xfId="0" applyFont="1" applyFill="1" applyBorder="1" applyAlignment="1" applyProtection="1">
      <alignment horizontal="left" vertical="center"/>
    </xf>
    <xf numFmtId="3" fontId="0" fillId="9" borderId="10" xfId="0" applyNumberFormat="1" applyFill="1" applyBorder="1" applyAlignment="1" applyProtection="1">
      <alignment horizontal="center" vertical="center"/>
      <protection locked="0"/>
    </xf>
    <xf numFmtId="3" fontId="0" fillId="9" borderId="11" xfId="0" applyNumberFormat="1" applyFill="1" applyBorder="1" applyAlignment="1" applyProtection="1">
      <alignment horizontal="center" vertical="center"/>
      <protection locked="0"/>
    </xf>
    <xf numFmtId="0" fontId="0" fillId="3" borderId="50" xfId="0" applyFont="1" applyFill="1" applyBorder="1" applyAlignment="1" applyProtection="1">
      <alignment horizontal="left"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40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0" fillId="3" borderId="50" xfId="0" applyFill="1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</xf>
    <xf numFmtId="0" fontId="0" fillId="3" borderId="40" xfId="0" applyFill="1" applyBorder="1" applyAlignment="1" applyProtection="1">
      <alignment horizontal="left" vertical="center"/>
    </xf>
    <xf numFmtId="0" fontId="0" fillId="3" borderId="3" xfId="0" applyFill="1" applyBorder="1" applyAlignment="1" applyProtection="1">
      <alignment horizontal="left" vertical="center"/>
    </xf>
    <xf numFmtId="0" fontId="0" fillId="3" borderId="4" xfId="0" applyFill="1" applyBorder="1" applyAlignment="1" applyProtection="1">
      <alignment horizontal="left" vertical="center"/>
    </xf>
    <xf numFmtId="0" fontId="1" fillId="2" borderId="12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vertical="center"/>
      <protection locked="0"/>
    </xf>
    <xf numFmtId="0" fontId="0" fillId="9" borderId="9" xfId="0" applyFill="1" applyBorder="1" applyAlignment="1" applyProtection="1">
      <alignment vertical="center"/>
      <protection locked="0"/>
    </xf>
    <xf numFmtId="0" fontId="0" fillId="9" borderId="10" xfId="0" applyFill="1" applyBorder="1" applyAlignment="1" applyProtection="1">
      <alignment vertical="center"/>
      <protection locked="0"/>
    </xf>
    <xf numFmtId="0" fontId="0" fillId="9" borderId="11" xfId="0" applyFill="1" applyBorder="1" applyAlignment="1" applyProtection="1">
      <alignment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9" borderId="1" xfId="0" applyNumberFormat="1" applyFont="1" applyFill="1" applyBorder="1" applyAlignment="1" applyProtection="1">
      <alignment horizontal="center" vertical="center"/>
      <protection locked="0"/>
    </xf>
    <xf numFmtId="3" fontId="3" fillId="9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0" fillId="7" borderId="1" xfId="0" applyFill="1" applyBorder="1" applyAlignment="1" applyProtection="1">
      <alignment horizontal="center" vertical="center"/>
    </xf>
    <xf numFmtId="0" fontId="0" fillId="7" borderId="17" xfId="0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  <protection locked="0"/>
    </xf>
    <xf numFmtId="0" fontId="3" fillId="9" borderId="8" xfId="0" applyFont="1" applyFill="1" applyBorder="1" applyAlignment="1" applyProtection="1">
      <alignment horizontal="center" vertical="center"/>
      <protection locked="0"/>
    </xf>
    <xf numFmtId="0" fontId="0" fillId="9" borderId="10" xfId="0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 applyProtection="1">
      <alignment horizontal="center" vertical="center"/>
      <protection locked="0"/>
    </xf>
    <xf numFmtId="0" fontId="0" fillId="8" borderId="8" xfId="0" applyFill="1" applyBorder="1" applyAlignment="1" applyProtection="1">
      <alignment horizontal="center" vertical="center" wrapText="1"/>
    </xf>
    <xf numFmtId="0" fontId="0" fillId="8" borderId="9" xfId="0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3" fontId="3" fillId="9" borderId="14" xfId="0" applyNumberFormat="1" applyFont="1" applyFill="1" applyBorder="1" applyAlignment="1" applyProtection="1">
      <alignment horizontal="center" vertical="center"/>
      <protection locked="0"/>
    </xf>
    <xf numFmtId="3" fontId="3" fillId="9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left" vertical="center"/>
    </xf>
    <xf numFmtId="0" fontId="0" fillId="2" borderId="46" xfId="0" applyFill="1" applyBorder="1" applyAlignment="1" applyProtection="1">
      <alignment horizontal="left" vertical="center"/>
    </xf>
    <xf numFmtId="0" fontId="0" fillId="8" borderId="53" xfId="0" applyFont="1" applyFill="1" applyBorder="1" applyAlignment="1" applyProtection="1">
      <alignment horizontal="center" vertical="center" wrapText="1"/>
    </xf>
    <xf numFmtId="0" fontId="0" fillId="8" borderId="54" xfId="0" applyFill="1" applyBorder="1" applyAlignment="1" applyProtection="1">
      <alignment horizontal="center" vertical="center" wrapText="1"/>
    </xf>
    <xf numFmtId="0" fontId="0" fillId="8" borderId="55" xfId="0" applyFill="1" applyBorder="1" applyAlignment="1" applyProtection="1">
      <alignment horizontal="center" vertical="center" wrapText="1"/>
    </xf>
    <xf numFmtId="0" fontId="0" fillId="8" borderId="56" xfId="0" applyFill="1" applyBorder="1" applyAlignment="1" applyProtection="1">
      <alignment horizontal="center" vertical="center" wrapText="1"/>
    </xf>
  </cellXfs>
  <cellStyles count="1">
    <cellStyle name="Normálna" xfId="0" builtinId="0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57150</xdr:rowOff>
    </xdr:from>
    <xdr:to>
      <xdr:col>0</xdr:col>
      <xdr:colOff>676275</xdr:colOff>
      <xdr:row>0</xdr:row>
      <xdr:rowOff>523875</xdr:rowOff>
    </xdr:to>
    <xdr:pic>
      <xdr:nvPicPr>
        <xdr:cNvPr id="2" name="Obrázok 1" descr="logo IROP 2014-2020_verzia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561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1676400</xdr:colOff>
      <xdr:row>0</xdr:row>
      <xdr:rowOff>38100</xdr:rowOff>
    </xdr:from>
    <xdr:to>
      <xdr:col>2</xdr:col>
      <xdr:colOff>1285875</xdr:colOff>
      <xdr:row>0</xdr:row>
      <xdr:rowOff>495300</xdr:rowOff>
    </xdr:to>
    <xdr:pic>
      <xdr:nvPicPr>
        <xdr:cNvPr id="3" name="Obrázok 2" descr="http://www.euroregion-tatry.eu/_pliki/flaga_UE+unia_europejska_EFRR_z_lewej_SK%20smal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38100"/>
          <a:ext cx="16383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2085975</xdr:colOff>
      <xdr:row>0</xdr:row>
      <xdr:rowOff>66675</xdr:rowOff>
    </xdr:from>
    <xdr:to>
      <xdr:col>1</xdr:col>
      <xdr:colOff>781050</xdr:colOff>
      <xdr:row>0</xdr:row>
      <xdr:rowOff>485775</xdr:rowOff>
    </xdr:to>
    <xdr:pic>
      <xdr:nvPicPr>
        <xdr:cNvPr id="4" name="Picture 84" descr="logo-mprv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66675"/>
          <a:ext cx="1190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0</xdr:col>
      <xdr:colOff>695325</xdr:colOff>
      <xdr:row>0</xdr:row>
      <xdr:rowOff>571500</xdr:rowOff>
    </xdr:to>
    <xdr:pic>
      <xdr:nvPicPr>
        <xdr:cNvPr id="14" name="Obrázok 13" descr="logo IROP 2014-2020_verzia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561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2333625</xdr:colOff>
      <xdr:row>0</xdr:row>
      <xdr:rowOff>76200</xdr:rowOff>
    </xdr:from>
    <xdr:to>
      <xdr:col>1</xdr:col>
      <xdr:colOff>657225</xdr:colOff>
      <xdr:row>0</xdr:row>
      <xdr:rowOff>495300</xdr:rowOff>
    </xdr:to>
    <xdr:pic>
      <xdr:nvPicPr>
        <xdr:cNvPr id="15" name="Picture 84" descr="logo-mprv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76200"/>
          <a:ext cx="1190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66675</xdr:colOff>
      <xdr:row>0</xdr:row>
      <xdr:rowOff>38100</xdr:rowOff>
    </xdr:from>
    <xdr:to>
      <xdr:col>4</xdr:col>
      <xdr:colOff>790575</xdr:colOff>
      <xdr:row>0</xdr:row>
      <xdr:rowOff>495300</xdr:rowOff>
    </xdr:to>
    <xdr:pic>
      <xdr:nvPicPr>
        <xdr:cNvPr id="16" name="Obrázok 15" descr="http://www.euroregion-tatry.eu/_pliki/flaga_UE+unia_europejska_EFRR_z_lewej_SK%20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38100"/>
          <a:ext cx="16383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95250</xdr:rowOff>
    </xdr:from>
    <xdr:to>
      <xdr:col>0</xdr:col>
      <xdr:colOff>695325</xdr:colOff>
      <xdr:row>0</xdr:row>
      <xdr:rowOff>561975</xdr:rowOff>
    </xdr:to>
    <xdr:pic>
      <xdr:nvPicPr>
        <xdr:cNvPr id="2" name="Obrázok 1" descr="logo IROP 2014-2020_verzia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561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2562225</xdr:colOff>
      <xdr:row>0</xdr:row>
      <xdr:rowOff>85725</xdr:rowOff>
    </xdr:from>
    <xdr:to>
      <xdr:col>1</xdr:col>
      <xdr:colOff>762000</xdr:colOff>
      <xdr:row>0</xdr:row>
      <xdr:rowOff>504825</xdr:rowOff>
    </xdr:to>
    <xdr:pic>
      <xdr:nvPicPr>
        <xdr:cNvPr id="3" name="Picture 84" descr="logo-mprv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85725"/>
          <a:ext cx="1190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47625</xdr:colOff>
      <xdr:row>0</xdr:row>
      <xdr:rowOff>76200</xdr:rowOff>
    </xdr:from>
    <xdr:to>
      <xdr:col>4</xdr:col>
      <xdr:colOff>771525</xdr:colOff>
      <xdr:row>0</xdr:row>
      <xdr:rowOff>533400</xdr:rowOff>
    </xdr:to>
    <xdr:pic>
      <xdr:nvPicPr>
        <xdr:cNvPr id="4" name="Obrázok 3" descr="http://www.euroregion-tatry.eu/_pliki/flaga_UE+unia_europejska_EFRR_z_lewej_SK%20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76200"/>
          <a:ext cx="16383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85725</xdr:rowOff>
    </xdr:from>
    <xdr:to>
      <xdr:col>0</xdr:col>
      <xdr:colOff>685800</xdr:colOff>
      <xdr:row>0</xdr:row>
      <xdr:rowOff>552450</xdr:rowOff>
    </xdr:to>
    <xdr:pic>
      <xdr:nvPicPr>
        <xdr:cNvPr id="2" name="Obrázok 1" descr="logo IROP 2014-2020_verzia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561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2466975</xdr:colOff>
      <xdr:row>0</xdr:row>
      <xdr:rowOff>57150</xdr:rowOff>
    </xdr:from>
    <xdr:to>
      <xdr:col>1</xdr:col>
      <xdr:colOff>0</xdr:colOff>
      <xdr:row>0</xdr:row>
      <xdr:rowOff>476250</xdr:rowOff>
    </xdr:to>
    <xdr:pic>
      <xdr:nvPicPr>
        <xdr:cNvPr id="3" name="Picture 84" descr="logo-mprv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975" y="57150"/>
          <a:ext cx="1190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1047750</xdr:colOff>
      <xdr:row>0</xdr:row>
      <xdr:rowOff>47625</xdr:rowOff>
    </xdr:from>
    <xdr:to>
      <xdr:col>2</xdr:col>
      <xdr:colOff>1200150</xdr:colOff>
      <xdr:row>0</xdr:row>
      <xdr:rowOff>504825</xdr:rowOff>
    </xdr:to>
    <xdr:pic>
      <xdr:nvPicPr>
        <xdr:cNvPr id="4" name="Obrázok 3" descr="http://www.euroregion-tatry.eu/_pliki/flaga_UE+unia_europejska_EFRR_z_lewej_SK%20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47625"/>
          <a:ext cx="16383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0</xdr:col>
      <xdr:colOff>676275</xdr:colOff>
      <xdr:row>0</xdr:row>
      <xdr:rowOff>552450</xdr:rowOff>
    </xdr:to>
    <xdr:pic>
      <xdr:nvPicPr>
        <xdr:cNvPr id="2" name="Obrázok 1" descr="logo IROP 2014-2020_verzia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561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2228850</xdr:colOff>
      <xdr:row>0</xdr:row>
      <xdr:rowOff>57150</xdr:rowOff>
    </xdr:from>
    <xdr:to>
      <xdr:col>1</xdr:col>
      <xdr:colOff>552450</xdr:colOff>
      <xdr:row>0</xdr:row>
      <xdr:rowOff>476250</xdr:rowOff>
    </xdr:to>
    <xdr:pic>
      <xdr:nvPicPr>
        <xdr:cNvPr id="3" name="Picture 84" descr="logo-mprv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57150"/>
          <a:ext cx="1190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123825</xdr:colOff>
      <xdr:row>0</xdr:row>
      <xdr:rowOff>57150</xdr:rowOff>
    </xdr:from>
    <xdr:to>
      <xdr:col>4</xdr:col>
      <xdr:colOff>847725</xdr:colOff>
      <xdr:row>0</xdr:row>
      <xdr:rowOff>514350</xdr:rowOff>
    </xdr:to>
    <xdr:pic>
      <xdr:nvPicPr>
        <xdr:cNvPr id="4" name="Obrázok 3" descr="http://www.euroregion-tatry.eu/_pliki/flaga_UE+unia_europejska_EFRR_z_lewej_SK%20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57150"/>
          <a:ext cx="16383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0</xdr:col>
      <xdr:colOff>676275</xdr:colOff>
      <xdr:row>0</xdr:row>
      <xdr:rowOff>552450</xdr:rowOff>
    </xdr:to>
    <xdr:pic>
      <xdr:nvPicPr>
        <xdr:cNvPr id="2" name="Obrázok 1" descr="logo IROP 2014-2020_verzia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561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2228850</xdr:colOff>
      <xdr:row>0</xdr:row>
      <xdr:rowOff>57150</xdr:rowOff>
    </xdr:from>
    <xdr:to>
      <xdr:col>1</xdr:col>
      <xdr:colOff>552450</xdr:colOff>
      <xdr:row>0</xdr:row>
      <xdr:rowOff>476250</xdr:rowOff>
    </xdr:to>
    <xdr:pic>
      <xdr:nvPicPr>
        <xdr:cNvPr id="3" name="Picture 84" descr="logo-mprv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57150"/>
          <a:ext cx="1190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123825</xdr:colOff>
      <xdr:row>0</xdr:row>
      <xdr:rowOff>57150</xdr:rowOff>
    </xdr:from>
    <xdr:to>
      <xdr:col>4</xdr:col>
      <xdr:colOff>847725</xdr:colOff>
      <xdr:row>0</xdr:row>
      <xdr:rowOff>514350</xdr:rowOff>
    </xdr:to>
    <xdr:pic>
      <xdr:nvPicPr>
        <xdr:cNvPr id="4" name="Obrázok 3" descr="http://www.euroregion-tatry.eu/_pliki/flaga_UE+unia_europejska_EFRR_z_lewej_SK%20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57150"/>
          <a:ext cx="16383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0</xdr:col>
      <xdr:colOff>666750</xdr:colOff>
      <xdr:row>0</xdr:row>
      <xdr:rowOff>571500</xdr:rowOff>
    </xdr:to>
    <xdr:pic>
      <xdr:nvPicPr>
        <xdr:cNvPr id="11" name="Obrázok 10" descr="logo IROP 2014-2020_verzia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561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2847975</xdr:colOff>
      <xdr:row>0</xdr:row>
      <xdr:rowOff>95250</xdr:rowOff>
    </xdr:from>
    <xdr:to>
      <xdr:col>0</xdr:col>
      <xdr:colOff>4037734</xdr:colOff>
      <xdr:row>0</xdr:row>
      <xdr:rowOff>514350</xdr:rowOff>
    </xdr:to>
    <xdr:pic>
      <xdr:nvPicPr>
        <xdr:cNvPr id="12" name="Picture 84" descr="logo-mprv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95250"/>
          <a:ext cx="1189759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1190625</xdr:colOff>
      <xdr:row>0</xdr:row>
      <xdr:rowOff>76200</xdr:rowOff>
    </xdr:from>
    <xdr:to>
      <xdr:col>2</xdr:col>
      <xdr:colOff>1336964</xdr:colOff>
      <xdr:row>0</xdr:row>
      <xdr:rowOff>533400</xdr:rowOff>
    </xdr:to>
    <xdr:pic>
      <xdr:nvPicPr>
        <xdr:cNvPr id="13" name="Obrázok 12" descr="http://www.euroregion-tatry.eu/_pliki/flaga_UE+unia_europejska_EFRR_z_lewej_SK%20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76200"/>
          <a:ext cx="1641764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638175</xdr:colOff>
      <xdr:row>0</xdr:row>
      <xdr:rowOff>561975</xdr:rowOff>
    </xdr:to>
    <xdr:pic>
      <xdr:nvPicPr>
        <xdr:cNvPr id="11" name="Obrázok 10" descr="logo IROP 2014-2020_verzia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5619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2771775</xdr:colOff>
      <xdr:row>0</xdr:row>
      <xdr:rowOff>85725</xdr:rowOff>
    </xdr:from>
    <xdr:to>
      <xdr:col>1</xdr:col>
      <xdr:colOff>465859</xdr:colOff>
      <xdr:row>0</xdr:row>
      <xdr:rowOff>504825</xdr:rowOff>
    </xdr:to>
    <xdr:pic>
      <xdr:nvPicPr>
        <xdr:cNvPr id="12" name="Picture 84" descr="logo-mprv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85725"/>
          <a:ext cx="1189759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76200</xdr:colOff>
      <xdr:row>0</xdr:row>
      <xdr:rowOff>76200</xdr:rowOff>
    </xdr:from>
    <xdr:to>
      <xdr:col>4</xdr:col>
      <xdr:colOff>803564</xdr:colOff>
      <xdr:row>0</xdr:row>
      <xdr:rowOff>533400</xdr:rowOff>
    </xdr:to>
    <xdr:pic>
      <xdr:nvPicPr>
        <xdr:cNvPr id="13" name="Obrázok 12" descr="http://www.euroregion-tatry.eu/_pliki/flaga_UE+unia_europejska_EFRR_z_lewej_SK%20small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6200"/>
          <a:ext cx="1641764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18"/>
  <sheetViews>
    <sheetView showGridLines="0" view="pageBreakPreview" zoomScaleNormal="100" zoomScaleSheetLayoutView="100" workbookViewId="0">
      <selection activeCell="G6" sqref="G6"/>
    </sheetView>
  </sheetViews>
  <sheetFormatPr defaultColWidth="9.140625" defaultRowHeight="12" x14ac:dyDescent="0.2"/>
  <cols>
    <col min="1" max="1" width="37.42578125" style="1" customWidth="1"/>
    <col min="2" max="2" width="30.42578125" style="1" customWidth="1"/>
    <col min="3" max="3" width="20.42578125" style="1" customWidth="1"/>
    <col min="4" max="4" width="21.42578125" style="1" bestFit="1" customWidth="1"/>
    <col min="5" max="6" width="9.140625" style="1" hidden="1" customWidth="1"/>
    <col min="7" max="16384" width="9.140625" style="1"/>
  </cols>
  <sheetData>
    <row r="1" spans="1:5" ht="58.5" customHeight="1" x14ac:dyDescent="0.2">
      <c r="A1" s="96"/>
      <c r="B1" s="96"/>
      <c r="C1" s="96"/>
    </row>
    <row r="2" spans="1:5" ht="12.75" thickBot="1" x14ac:dyDescent="0.25">
      <c r="A2" s="8" t="s">
        <v>30</v>
      </c>
      <c r="B2" s="9"/>
      <c r="C2" s="10"/>
      <c r="E2" s="1" t="s">
        <v>2</v>
      </c>
    </row>
    <row r="3" spans="1:5" ht="12.75" customHeight="1" x14ac:dyDescent="0.2">
      <c r="A3" s="99" t="s">
        <v>0</v>
      </c>
      <c r="B3" s="100"/>
      <c r="C3" s="97"/>
      <c r="D3" s="10"/>
      <c r="E3" s="1" t="s">
        <v>3</v>
      </c>
    </row>
    <row r="4" spans="1:5" x14ac:dyDescent="0.2">
      <c r="A4" s="101"/>
      <c r="B4" s="102"/>
      <c r="C4" s="98"/>
      <c r="D4" s="7"/>
    </row>
    <row r="5" spans="1:5" ht="23.1" customHeight="1" x14ac:dyDescent="0.2">
      <c r="A5" s="103" t="s">
        <v>27</v>
      </c>
      <c r="B5" s="104"/>
      <c r="C5" s="6"/>
      <c r="D5" s="11"/>
    </row>
    <row r="6" spans="1:5" ht="23.1" customHeight="1" thickBot="1" x14ac:dyDescent="0.25">
      <c r="A6" s="105" t="s">
        <v>26</v>
      </c>
      <c r="B6" s="106"/>
      <c r="C6" s="14" t="str">
        <f>IF(C5="áno","áno","nie")</f>
        <v>nie</v>
      </c>
    </row>
    <row r="9" spans="1:5" x14ac:dyDescent="0.2">
      <c r="A9" s="12" t="s">
        <v>37</v>
      </c>
      <c r="B9" s="13"/>
    </row>
    <row r="13" spans="1:5" x14ac:dyDescent="0.2">
      <c r="A13" s="1" t="s">
        <v>34</v>
      </c>
      <c r="B13" s="2"/>
      <c r="C13" s="2"/>
    </row>
    <row r="14" spans="1:5" x14ac:dyDescent="0.2">
      <c r="A14" s="5"/>
      <c r="B14" s="107" t="s">
        <v>32</v>
      </c>
      <c r="C14" s="107"/>
    </row>
    <row r="18" spans="2:2" x14ac:dyDescent="0.2">
      <c r="B18" s="1" t="s">
        <v>36</v>
      </c>
    </row>
  </sheetData>
  <sheetProtection formatCells="0" formatRows="0"/>
  <mergeCells count="6">
    <mergeCell ref="B14:C14"/>
    <mergeCell ref="A1:C1"/>
    <mergeCell ref="C3:C4"/>
    <mergeCell ref="A3:B4"/>
    <mergeCell ref="A5:B5"/>
    <mergeCell ref="A6:B6"/>
  </mergeCells>
  <conditionalFormatting sqref="D5">
    <cfRule type="expression" dxfId="6" priority="1" stopIfTrue="1">
      <formula>$D$5="áno"</formula>
    </cfRule>
  </conditionalFormatting>
  <dataValidations count="1">
    <dataValidation type="list" allowBlank="1" showInputMessage="1" showErrorMessage="1" sqref="C5">
      <formula1>$E$2:$E$3</formula1>
    </dataValidation>
  </dataValidations>
  <pageMargins left="0.75" right="0.75" top="1" bottom="1" header="0.4921259845" footer="0.4921259845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L49"/>
  <sheetViews>
    <sheetView view="pageBreakPreview" zoomScaleSheetLayoutView="100" workbookViewId="0">
      <selection activeCell="I8" sqref="I8"/>
    </sheetView>
  </sheetViews>
  <sheetFormatPr defaultColWidth="9.140625" defaultRowHeight="12" x14ac:dyDescent="0.2"/>
  <cols>
    <col min="1" max="1" width="43" style="3" bestFit="1" customWidth="1"/>
    <col min="2" max="2" width="11.85546875" style="3" customWidth="1"/>
    <col min="3" max="3" width="13" style="3" customWidth="1"/>
    <col min="4" max="4" width="13.7109375" style="3" customWidth="1"/>
    <col min="5" max="5" width="13.140625" style="3" customWidth="1"/>
    <col min="6" max="6" width="25.28515625" style="3" hidden="1" customWidth="1"/>
    <col min="7" max="7" width="39.85546875" style="3" hidden="1" customWidth="1"/>
    <col min="8" max="8" width="16" style="3" hidden="1" customWidth="1"/>
    <col min="9" max="9" width="16" style="3" customWidth="1"/>
    <col min="10" max="16384" width="9.140625" style="3"/>
  </cols>
  <sheetData>
    <row r="1" spans="1:12" ht="56.25" customHeight="1" x14ac:dyDescent="0.2">
      <c r="A1" s="96"/>
      <c r="B1" s="96"/>
      <c r="C1" s="96"/>
      <c r="D1" s="96"/>
      <c r="E1" s="96"/>
    </row>
    <row r="2" spans="1:12" ht="35.25" customHeight="1" thickBot="1" x14ac:dyDescent="0.25">
      <c r="A2" s="124" t="s">
        <v>29</v>
      </c>
      <c r="B2" s="124"/>
      <c r="C2" s="124"/>
      <c r="D2" s="124"/>
      <c r="E2" s="124"/>
      <c r="G2" s="15" t="s">
        <v>1</v>
      </c>
      <c r="H2" s="15">
        <f>B2-1</f>
        <v>-1</v>
      </c>
    </row>
    <row r="3" spans="1:12" ht="18" customHeight="1" x14ac:dyDescent="0.2">
      <c r="A3" s="47" t="s">
        <v>0</v>
      </c>
      <c r="B3" s="131"/>
      <c r="C3" s="131"/>
      <c r="D3" s="131"/>
      <c r="E3" s="132"/>
      <c r="G3" s="15" t="s">
        <v>2</v>
      </c>
      <c r="H3" s="15"/>
      <c r="I3" s="29"/>
      <c r="J3" s="29"/>
      <c r="K3" s="29"/>
      <c r="L3" s="29"/>
    </row>
    <row r="4" spans="1:12" ht="18" customHeight="1" x14ac:dyDescent="0.2">
      <c r="A4" s="48" t="str">
        <f>CONCATENATE(G2,H2)</f>
        <v>Existencia overenej účtovnej závierky za rok -1</v>
      </c>
      <c r="B4" s="133"/>
      <c r="C4" s="133"/>
      <c r="D4" s="133"/>
      <c r="E4" s="134"/>
      <c r="F4" s="16"/>
      <c r="G4" s="17" t="s">
        <v>3</v>
      </c>
      <c r="H4" s="17"/>
      <c r="I4" s="30"/>
      <c r="J4" s="29"/>
      <c r="K4" s="29"/>
      <c r="L4" s="29"/>
    </row>
    <row r="5" spans="1:12" ht="18" hidden="1" customHeight="1" x14ac:dyDescent="0.2">
      <c r="A5" s="49" t="s">
        <v>19</v>
      </c>
      <c r="B5" s="145">
        <f>IF(B4="áno",B2-1,B2-2)</f>
        <v>-2</v>
      </c>
      <c r="C5" s="145"/>
      <c r="D5" s="145"/>
      <c r="E5" s="146"/>
      <c r="F5" s="16"/>
      <c r="G5" s="17"/>
      <c r="H5" s="17"/>
      <c r="I5" s="30"/>
      <c r="J5" s="29"/>
      <c r="K5" s="29"/>
      <c r="L5" s="29"/>
    </row>
    <row r="6" spans="1:12" ht="18" customHeight="1" x14ac:dyDescent="0.2">
      <c r="A6" s="48" t="s">
        <v>22</v>
      </c>
      <c r="B6" s="147">
        <f>D24</f>
        <v>0</v>
      </c>
      <c r="C6" s="145"/>
      <c r="D6" s="145"/>
      <c r="E6" s="146"/>
      <c r="F6" s="18"/>
      <c r="G6" s="17"/>
      <c r="H6" s="17"/>
      <c r="I6" s="30"/>
      <c r="J6" s="29"/>
      <c r="K6" s="29"/>
      <c r="L6" s="29"/>
    </row>
    <row r="7" spans="1:12" ht="18" customHeight="1" thickBot="1" x14ac:dyDescent="0.25">
      <c r="A7" s="50" t="s">
        <v>28</v>
      </c>
      <c r="B7" s="148">
        <f>D26</f>
        <v>0</v>
      </c>
      <c r="C7" s="148"/>
      <c r="D7" s="148"/>
      <c r="E7" s="149"/>
      <c r="F7" s="18"/>
      <c r="G7" s="16"/>
      <c r="H7" s="16"/>
      <c r="I7" s="30"/>
      <c r="J7" s="29"/>
      <c r="K7" s="29"/>
      <c r="L7" s="29"/>
    </row>
    <row r="8" spans="1:12" ht="12.75" thickBot="1" x14ac:dyDescent="0.25">
      <c r="A8" s="130"/>
      <c r="B8" s="130"/>
      <c r="C8" s="130"/>
      <c r="D8" s="130"/>
      <c r="E8" s="130"/>
      <c r="F8" s="19"/>
      <c r="G8" s="16"/>
      <c r="H8" s="16"/>
      <c r="I8" s="30"/>
      <c r="J8" s="29"/>
      <c r="K8" s="29"/>
      <c r="L8" s="29"/>
    </row>
    <row r="9" spans="1:12" hidden="1" x14ac:dyDescent="0.2">
      <c r="A9" s="20"/>
      <c r="B9" s="20"/>
      <c r="C9" s="20"/>
      <c r="D9" s="16"/>
      <c r="E9" s="16"/>
      <c r="F9" s="19"/>
      <c r="G9" s="16"/>
      <c r="H9" s="16"/>
      <c r="I9" s="30"/>
      <c r="J9" s="29"/>
      <c r="K9" s="29"/>
      <c r="L9" s="29"/>
    </row>
    <row r="10" spans="1:12" ht="12.75" hidden="1" thickBot="1" x14ac:dyDescent="0.25">
      <c r="A10" s="20"/>
      <c r="B10" s="20"/>
      <c r="C10" s="16"/>
      <c r="D10" s="16"/>
      <c r="E10" s="16"/>
      <c r="F10" s="16"/>
      <c r="G10" s="16"/>
      <c r="H10" s="16"/>
      <c r="I10" s="30"/>
      <c r="J10" s="29"/>
      <c r="K10" s="29"/>
      <c r="L10" s="29"/>
    </row>
    <row r="11" spans="1:12" x14ac:dyDescent="0.2">
      <c r="A11" s="135" t="s">
        <v>20</v>
      </c>
      <c r="B11" s="136"/>
      <c r="C11" s="136"/>
      <c r="D11" s="136" t="s">
        <v>24</v>
      </c>
      <c r="E11" s="141"/>
      <c r="I11" s="29"/>
      <c r="J11" s="29"/>
      <c r="K11" s="29"/>
      <c r="L11" s="29"/>
    </row>
    <row r="12" spans="1:12" x14ac:dyDescent="0.2">
      <c r="A12" s="137"/>
      <c r="B12" s="138"/>
      <c r="C12" s="138"/>
      <c r="D12" s="138"/>
      <c r="E12" s="142"/>
      <c r="F12" s="16"/>
      <c r="I12" s="29"/>
      <c r="J12" s="29"/>
      <c r="K12" s="29"/>
      <c r="L12" s="29"/>
    </row>
    <row r="13" spans="1:12" ht="15.95" customHeight="1" x14ac:dyDescent="0.2">
      <c r="A13" s="139"/>
      <c r="B13" s="140"/>
      <c r="C13" s="140"/>
      <c r="D13" s="140"/>
      <c r="E13" s="143"/>
      <c r="F13" s="20" t="str">
        <f>IF(AND(B6&lt;&gt;0,B7&lt;&gt;0),IF(B6&lt;(B7/2),"áno","nie"),"nie")</f>
        <v>nie</v>
      </c>
      <c r="I13" s="29"/>
      <c r="J13" s="29"/>
      <c r="K13" s="29"/>
      <c r="L13" s="29"/>
    </row>
    <row r="14" spans="1:12" ht="20.100000000000001" customHeight="1" x14ac:dyDescent="0.2">
      <c r="A14" s="44" t="s">
        <v>21</v>
      </c>
      <c r="B14" s="21">
        <f>IF(B4="áno",B2-1,B2-2)</f>
        <v>-2</v>
      </c>
      <c r="C14" s="21">
        <f>B14-1</f>
        <v>-3</v>
      </c>
      <c r="D14" s="21">
        <f>B14</f>
        <v>-2</v>
      </c>
      <c r="E14" s="22">
        <f>C14</f>
        <v>-3</v>
      </c>
      <c r="F14" s="20"/>
      <c r="I14" s="29"/>
      <c r="J14" s="29"/>
      <c r="K14" s="29"/>
      <c r="L14" s="29"/>
    </row>
    <row r="15" spans="1:12" x14ac:dyDescent="0.2">
      <c r="A15" s="45" t="s">
        <v>38</v>
      </c>
      <c r="B15" s="52">
        <f>D28</f>
        <v>0</v>
      </c>
      <c r="C15" s="52">
        <f>E28</f>
        <v>0</v>
      </c>
      <c r="D15" s="144" t="str">
        <f>IF(AND(B15&lt;&gt;0,B16&lt;&gt;0),IF((B15/B16)&gt;7.5,"áno","nie"),"nie")</f>
        <v>nie</v>
      </c>
      <c r="E15" s="154" t="str">
        <f>IF(AND(C15&lt;&gt;0,C16&lt;&gt;0),IF((C15/C16)&gt;7.5,"áno","nie"),"nie")</f>
        <v>nie</v>
      </c>
      <c r="F15" s="20" t="str">
        <f>IF(AND(D17="áno",E17="áno",E15="áno",D15="áno"),"áno","nie")</f>
        <v>nie</v>
      </c>
      <c r="I15" s="29"/>
      <c r="J15" s="29"/>
      <c r="K15" s="29"/>
      <c r="L15" s="29"/>
    </row>
    <row r="16" spans="1:12" x14ac:dyDescent="0.2">
      <c r="A16" s="45" t="s">
        <v>22</v>
      </c>
      <c r="B16" s="52">
        <f>D24</f>
        <v>0</v>
      </c>
      <c r="C16" s="52">
        <f>E24</f>
        <v>0</v>
      </c>
      <c r="D16" s="144"/>
      <c r="E16" s="154"/>
      <c r="F16" s="20"/>
    </row>
    <row r="17" spans="1:6" x14ac:dyDescent="0.2">
      <c r="A17" s="45" t="s">
        <v>6</v>
      </c>
      <c r="B17" s="52">
        <f>D30+D32+D34</f>
        <v>0</v>
      </c>
      <c r="C17" s="52">
        <f>E30+E32+E34</f>
        <v>0</v>
      </c>
      <c r="D17" s="144" t="str">
        <f>IF(AND(B17&lt;&gt;0,B18&lt;&gt;0),IF((B17/B18)&lt;1,"áno","nie"),"nie")</f>
        <v>nie</v>
      </c>
      <c r="E17" s="154" t="str">
        <f>IF(AND(C17&lt;&gt;0,C18&lt;&gt;0),IF((C17/C18)&lt;1,"áno","nie"),"nie")</f>
        <v>nie</v>
      </c>
      <c r="F17" s="20"/>
    </row>
    <row r="18" spans="1:6" ht="12.75" thickBot="1" x14ac:dyDescent="0.25">
      <c r="A18" s="46" t="s">
        <v>23</v>
      </c>
      <c r="B18" s="51">
        <f>D32</f>
        <v>0</v>
      </c>
      <c r="C18" s="51">
        <f>E32</f>
        <v>0</v>
      </c>
      <c r="D18" s="155"/>
      <c r="E18" s="156"/>
      <c r="F18" s="20"/>
    </row>
    <row r="19" spans="1:6" ht="12.75" thickBot="1" x14ac:dyDescent="0.25">
      <c r="A19" s="130"/>
      <c r="B19" s="130"/>
      <c r="C19" s="130"/>
      <c r="D19" s="130"/>
      <c r="E19" s="130"/>
      <c r="F19" s="16"/>
    </row>
    <row r="20" spans="1:6" hidden="1" x14ac:dyDescent="0.2">
      <c r="F20" s="16"/>
    </row>
    <row r="21" spans="1:6" ht="12.75" hidden="1" thickBot="1" x14ac:dyDescent="0.25">
      <c r="F21" s="16"/>
    </row>
    <row r="22" spans="1:6" x14ac:dyDescent="0.2">
      <c r="A22" s="152" t="s">
        <v>7</v>
      </c>
      <c r="B22" s="150"/>
      <c r="C22" s="150"/>
      <c r="D22" s="150">
        <f>B14</f>
        <v>-2</v>
      </c>
      <c r="E22" s="128">
        <f>C14</f>
        <v>-3</v>
      </c>
      <c r="F22" s="110"/>
    </row>
    <row r="23" spans="1:6" ht="8.25" customHeight="1" x14ac:dyDescent="0.2">
      <c r="A23" s="153"/>
      <c r="B23" s="151"/>
      <c r="C23" s="151"/>
      <c r="D23" s="151"/>
      <c r="E23" s="129"/>
      <c r="F23" s="110"/>
    </row>
    <row r="24" spans="1:6" ht="17.25" customHeight="1" x14ac:dyDescent="0.2">
      <c r="A24" s="126" t="s">
        <v>8</v>
      </c>
      <c r="B24" s="127"/>
      <c r="C24" s="127"/>
      <c r="D24" s="116"/>
      <c r="E24" s="108"/>
    </row>
    <row r="25" spans="1:6" ht="17.25" customHeight="1" x14ac:dyDescent="0.2">
      <c r="A25" s="114" t="s">
        <v>14</v>
      </c>
      <c r="B25" s="115"/>
      <c r="C25" s="115"/>
      <c r="D25" s="116"/>
      <c r="E25" s="108"/>
    </row>
    <row r="26" spans="1:6" ht="17.25" customHeight="1" x14ac:dyDescent="0.2">
      <c r="A26" s="126" t="s">
        <v>9</v>
      </c>
      <c r="B26" s="127"/>
      <c r="C26" s="127"/>
      <c r="D26" s="116"/>
      <c r="E26" s="109"/>
    </row>
    <row r="27" spans="1:6" ht="17.25" customHeight="1" x14ac:dyDescent="0.2">
      <c r="A27" s="114" t="s">
        <v>15</v>
      </c>
      <c r="B27" s="115"/>
      <c r="C27" s="115"/>
      <c r="D27" s="116"/>
      <c r="E27" s="109"/>
    </row>
    <row r="28" spans="1:6" ht="17.25" customHeight="1" x14ac:dyDescent="0.2">
      <c r="A28" s="126" t="s">
        <v>42</v>
      </c>
      <c r="B28" s="127"/>
      <c r="C28" s="127"/>
      <c r="D28" s="116"/>
      <c r="E28" s="108"/>
    </row>
    <row r="29" spans="1:6" ht="17.25" customHeight="1" x14ac:dyDescent="0.2">
      <c r="A29" s="114" t="s">
        <v>43</v>
      </c>
      <c r="B29" s="115"/>
      <c r="C29" s="115"/>
      <c r="D29" s="116"/>
      <c r="E29" s="108"/>
    </row>
    <row r="30" spans="1:6" ht="17.25" customHeight="1" x14ac:dyDescent="0.2">
      <c r="A30" s="126" t="s">
        <v>10</v>
      </c>
      <c r="B30" s="127"/>
      <c r="C30" s="127"/>
      <c r="D30" s="116"/>
      <c r="E30" s="108"/>
    </row>
    <row r="31" spans="1:6" ht="17.25" customHeight="1" x14ac:dyDescent="0.2">
      <c r="A31" s="114" t="s">
        <v>16</v>
      </c>
      <c r="B31" s="115"/>
      <c r="C31" s="115"/>
      <c r="D31" s="116"/>
      <c r="E31" s="108"/>
    </row>
    <row r="32" spans="1:6" ht="17.25" customHeight="1" x14ac:dyDescent="0.2">
      <c r="A32" s="126" t="s">
        <v>11</v>
      </c>
      <c r="B32" s="127"/>
      <c r="C32" s="127"/>
      <c r="D32" s="116"/>
      <c r="E32" s="108"/>
    </row>
    <row r="33" spans="1:5" ht="17.25" customHeight="1" x14ac:dyDescent="0.2">
      <c r="A33" s="114" t="s">
        <v>17</v>
      </c>
      <c r="B33" s="115"/>
      <c r="C33" s="115"/>
      <c r="D33" s="116"/>
      <c r="E33" s="108"/>
    </row>
    <row r="34" spans="1:5" ht="17.25" customHeight="1" x14ac:dyDescent="0.2">
      <c r="A34" s="126" t="s">
        <v>12</v>
      </c>
      <c r="B34" s="127"/>
      <c r="C34" s="127"/>
      <c r="D34" s="116"/>
      <c r="E34" s="108"/>
    </row>
    <row r="35" spans="1:5" ht="17.25" customHeight="1" thickBot="1" x14ac:dyDescent="0.25">
      <c r="A35" s="114" t="s">
        <v>18</v>
      </c>
      <c r="B35" s="115"/>
      <c r="C35" s="115"/>
      <c r="D35" s="116"/>
      <c r="E35" s="108"/>
    </row>
    <row r="36" spans="1:5" ht="12.75" thickBot="1" x14ac:dyDescent="0.25">
      <c r="A36" s="125"/>
      <c r="B36" s="125"/>
      <c r="C36" s="125"/>
      <c r="D36" s="125"/>
      <c r="E36" s="125"/>
    </row>
    <row r="37" spans="1:5" ht="18" customHeight="1" x14ac:dyDescent="0.2">
      <c r="A37" s="117" t="s">
        <v>41</v>
      </c>
      <c r="B37" s="118"/>
      <c r="C37" s="118"/>
      <c r="D37" s="118"/>
      <c r="E37" s="119"/>
    </row>
    <row r="38" spans="1:5" ht="21.95" customHeight="1" thickBot="1" x14ac:dyDescent="0.25">
      <c r="A38" s="111" t="str">
        <f>"NIE"</f>
        <v>NIE</v>
      </c>
      <c r="B38" s="112"/>
      <c r="C38" s="112"/>
      <c r="D38" s="112"/>
      <c r="E38" s="113"/>
    </row>
    <row r="39" spans="1:5" ht="18.95" customHeight="1" x14ac:dyDescent="0.2">
      <c r="A39" s="117" t="s">
        <v>39</v>
      </c>
      <c r="B39" s="118"/>
      <c r="C39" s="118"/>
      <c r="D39" s="118"/>
      <c r="E39" s="119"/>
    </row>
    <row r="40" spans="1:5" ht="23.1" customHeight="1" thickBot="1" x14ac:dyDescent="0.25">
      <c r="A40" s="111" t="str">
        <f>IF((F13="áno"),"ÁNO","NIE")</f>
        <v>NIE</v>
      </c>
      <c r="B40" s="112"/>
      <c r="C40" s="112"/>
      <c r="D40" s="112"/>
      <c r="E40" s="113"/>
    </row>
    <row r="41" spans="1:5" ht="18.95" customHeight="1" x14ac:dyDescent="0.2">
      <c r="A41" s="121" t="s">
        <v>40</v>
      </c>
      <c r="B41" s="122"/>
      <c r="C41" s="122"/>
      <c r="D41" s="122"/>
      <c r="E41" s="123"/>
    </row>
    <row r="42" spans="1:5" ht="24.75" customHeight="1" thickBot="1" x14ac:dyDescent="0.25">
      <c r="A42" s="111" t="str">
        <f>IF(OR(F13="áno",F15="áno"),"ÁNO","NIE")</f>
        <v>NIE</v>
      </c>
      <c r="B42" s="112"/>
      <c r="C42" s="112"/>
      <c r="D42" s="112"/>
      <c r="E42" s="113"/>
    </row>
    <row r="43" spans="1:5" ht="15" customHeight="1" x14ac:dyDescent="0.2"/>
    <row r="44" spans="1:5" x14ac:dyDescent="0.2">
      <c r="A44" s="12" t="s">
        <v>31</v>
      </c>
    </row>
    <row r="46" spans="1:5" ht="14.25" customHeight="1" x14ac:dyDescent="0.2"/>
    <row r="48" spans="1:5" x14ac:dyDescent="0.2">
      <c r="A48" s="1" t="s">
        <v>33</v>
      </c>
      <c r="B48" s="2"/>
      <c r="C48" s="2"/>
      <c r="D48" s="4"/>
      <c r="E48" s="4"/>
    </row>
    <row r="49" spans="1:5" x14ac:dyDescent="0.2">
      <c r="A49" s="5"/>
      <c r="B49" s="120" t="s">
        <v>32</v>
      </c>
      <c r="C49" s="120"/>
      <c r="D49" s="120"/>
      <c r="E49" s="120"/>
    </row>
  </sheetData>
  <sheetProtection formatCells="0" formatRows="0"/>
  <mergeCells count="51">
    <mergeCell ref="B5:E5"/>
    <mergeCell ref="B6:E6"/>
    <mergeCell ref="B7:E7"/>
    <mergeCell ref="D22:D23"/>
    <mergeCell ref="A22:C23"/>
    <mergeCell ref="A19:E19"/>
    <mergeCell ref="E15:E16"/>
    <mergeCell ref="D17:D18"/>
    <mergeCell ref="E17:E18"/>
    <mergeCell ref="A2:E2"/>
    <mergeCell ref="A36:E36"/>
    <mergeCell ref="A30:C30"/>
    <mergeCell ref="A32:C32"/>
    <mergeCell ref="A34:C34"/>
    <mergeCell ref="E22:E23"/>
    <mergeCell ref="A24:C24"/>
    <mergeCell ref="A26:C26"/>
    <mergeCell ref="A28:C28"/>
    <mergeCell ref="E28:E29"/>
    <mergeCell ref="A8:E8"/>
    <mergeCell ref="B3:E3"/>
    <mergeCell ref="B4:E4"/>
    <mergeCell ref="A11:C13"/>
    <mergeCell ref="D11:E13"/>
    <mergeCell ref="D15:D16"/>
    <mergeCell ref="D34:D35"/>
    <mergeCell ref="B49:E49"/>
    <mergeCell ref="E30:E31"/>
    <mergeCell ref="A31:C31"/>
    <mergeCell ref="E32:E33"/>
    <mergeCell ref="E34:E35"/>
    <mergeCell ref="A40:E40"/>
    <mergeCell ref="A41:E41"/>
    <mergeCell ref="A37:E37"/>
    <mergeCell ref="A38:E38"/>
    <mergeCell ref="A1:E1"/>
    <mergeCell ref="E24:E25"/>
    <mergeCell ref="E26:E27"/>
    <mergeCell ref="F22:F23"/>
    <mergeCell ref="A42:E42"/>
    <mergeCell ref="A25:C25"/>
    <mergeCell ref="A27:C27"/>
    <mergeCell ref="D30:D31"/>
    <mergeCell ref="D32:D33"/>
    <mergeCell ref="D26:D27"/>
    <mergeCell ref="D24:D25"/>
    <mergeCell ref="A33:C33"/>
    <mergeCell ref="A35:C35"/>
    <mergeCell ref="A39:E39"/>
    <mergeCell ref="A29:C29"/>
    <mergeCell ref="D28:D29"/>
  </mergeCells>
  <phoneticPr fontId="2" type="noConversion"/>
  <conditionalFormatting sqref="F8:F9 F15">
    <cfRule type="expression" dxfId="5" priority="4">
      <formula>$F$8="áno"</formula>
    </cfRule>
  </conditionalFormatting>
  <dataValidations disablePrompts="1" count="1">
    <dataValidation type="list" allowBlank="1" showInputMessage="1" showErrorMessage="1" sqref="B4">
      <formula1>$G$3:$G$4</formula1>
    </dataValidation>
  </dataValidations>
  <pageMargins left="1.1417322834645669" right="0.74803149606299213" top="0.98425196850393704" bottom="0.98425196850393704" header="0.51181102362204722" footer="0.51181102362204722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H60"/>
  <sheetViews>
    <sheetView view="pageBreakPreview" zoomScaleSheetLayoutView="100" workbookViewId="0">
      <selection activeCell="X4" sqref="X4"/>
    </sheetView>
  </sheetViews>
  <sheetFormatPr defaultColWidth="9.140625" defaultRowHeight="12.75" x14ac:dyDescent="0.2"/>
  <cols>
    <col min="1" max="1" width="44.85546875" style="23" customWidth="1"/>
    <col min="2" max="2" width="13.85546875" style="23" customWidth="1"/>
    <col min="3" max="3" width="15.28515625" style="23" customWidth="1"/>
    <col min="4" max="4" width="13.7109375" style="23" customWidth="1"/>
    <col min="5" max="5" width="13.28515625" style="23" customWidth="1"/>
    <col min="6" max="6" width="21.28515625" style="23" hidden="1" customWidth="1"/>
    <col min="7" max="7" width="18" style="23" hidden="1" customWidth="1"/>
    <col min="8" max="8" width="31.28515625" style="23" hidden="1" customWidth="1"/>
    <col min="9" max="16384" width="9.140625" style="23"/>
  </cols>
  <sheetData>
    <row r="1" spans="1:8" ht="57.75" customHeight="1" x14ac:dyDescent="0.2">
      <c r="A1" s="157"/>
      <c r="B1" s="96"/>
      <c r="C1" s="96"/>
      <c r="D1" s="96"/>
      <c r="E1" s="96"/>
    </row>
    <row r="2" spans="1:8" ht="29.25" customHeight="1" thickBot="1" x14ac:dyDescent="0.25">
      <c r="A2" s="165" t="s">
        <v>35</v>
      </c>
      <c r="B2" s="165"/>
      <c r="C2" s="165"/>
      <c r="D2" s="165"/>
      <c r="E2" s="165"/>
      <c r="G2" s="23" t="s">
        <v>1</v>
      </c>
      <c r="H2" s="23">
        <f>B2-1</f>
        <v>-1</v>
      </c>
    </row>
    <row r="3" spans="1:8" ht="15.95" customHeight="1" x14ac:dyDescent="0.2">
      <c r="A3" s="39" t="s">
        <v>0</v>
      </c>
      <c r="B3" s="166"/>
      <c r="C3" s="166"/>
      <c r="D3" s="166"/>
      <c r="E3" s="167"/>
      <c r="G3" s="23" t="s">
        <v>2</v>
      </c>
    </row>
    <row r="4" spans="1:8" ht="15.95" customHeight="1" x14ac:dyDescent="0.2">
      <c r="A4" s="40" t="str">
        <f>CONCATENATE(G2,H2)</f>
        <v>Existencia overenej účtovnej závierky za rok -1</v>
      </c>
      <c r="B4" s="168"/>
      <c r="C4" s="168"/>
      <c r="D4" s="168"/>
      <c r="E4" s="169"/>
      <c r="G4" s="23" t="s">
        <v>3</v>
      </c>
    </row>
    <row r="5" spans="1:8" ht="15.95" customHeight="1" x14ac:dyDescent="0.2">
      <c r="A5" s="41" t="s">
        <v>21</v>
      </c>
      <c r="B5" s="170">
        <f>IF(B4="áno",B2-1,B2-2)</f>
        <v>-2</v>
      </c>
      <c r="C5" s="170"/>
      <c r="D5" s="170"/>
      <c r="E5" s="171"/>
    </row>
    <row r="6" spans="1:8" ht="15.95" customHeight="1" x14ac:dyDescent="0.2">
      <c r="A6" s="42" t="s">
        <v>45</v>
      </c>
      <c r="B6" s="172">
        <f>(B7+D25)</f>
        <v>0</v>
      </c>
      <c r="C6" s="170"/>
      <c r="D6" s="170"/>
      <c r="E6" s="171"/>
      <c r="F6" s="181" t="s">
        <v>5</v>
      </c>
      <c r="G6" s="182"/>
    </row>
    <row r="7" spans="1:8" ht="15.95" customHeight="1" thickBot="1" x14ac:dyDescent="0.25">
      <c r="A7" s="43" t="s">
        <v>46</v>
      </c>
      <c r="B7" s="173">
        <f>ABS(D23)</f>
        <v>0</v>
      </c>
      <c r="C7" s="173"/>
      <c r="D7" s="173"/>
      <c r="E7" s="174"/>
      <c r="F7" s="183"/>
      <c r="G7" s="184"/>
    </row>
    <row r="8" spans="1:8" ht="13.5" thickBot="1" x14ac:dyDescent="0.25">
      <c r="A8" s="192"/>
      <c r="B8" s="192"/>
      <c r="C8" s="192"/>
      <c r="D8" s="192"/>
      <c r="E8" s="192"/>
      <c r="F8" s="187" t="str">
        <f>IF(AND(B6&lt;&gt;0,B7&lt;&gt;0),IF(B7&gt;(B6/2),"áno","nie"),"nie")</f>
        <v>nie</v>
      </c>
      <c r="G8" s="182"/>
    </row>
    <row r="9" spans="1:8" ht="12.95" hidden="1" customHeight="1" x14ac:dyDescent="0.2">
      <c r="A9" s="24"/>
      <c r="B9" s="24"/>
      <c r="C9" s="25"/>
      <c r="D9" s="24"/>
      <c r="E9" s="24"/>
      <c r="F9" s="183"/>
      <c r="G9" s="184"/>
    </row>
    <row r="10" spans="1:8" hidden="1" x14ac:dyDescent="0.2"/>
    <row r="11" spans="1:8" ht="13.5" hidden="1" thickBot="1" x14ac:dyDescent="0.25"/>
    <row r="12" spans="1:8" ht="15.95" customHeight="1" x14ac:dyDescent="0.2">
      <c r="A12" s="175" t="s">
        <v>25</v>
      </c>
      <c r="B12" s="176"/>
      <c r="C12" s="176"/>
      <c r="D12" s="176"/>
      <c r="E12" s="177"/>
      <c r="F12" s="193" t="s">
        <v>5</v>
      </c>
    </row>
    <row r="13" spans="1:8" ht="15.95" customHeight="1" x14ac:dyDescent="0.2">
      <c r="A13" s="31" t="s">
        <v>4</v>
      </c>
      <c r="B13" s="32">
        <f>IF(B4="áno",B2-1,B2-2)</f>
        <v>-2</v>
      </c>
      <c r="C13" s="32">
        <f>B13-1</f>
        <v>-3</v>
      </c>
      <c r="D13" s="32">
        <f>B13</f>
        <v>-2</v>
      </c>
      <c r="E13" s="33">
        <f>C13</f>
        <v>-3</v>
      </c>
      <c r="F13" s="194"/>
    </row>
    <row r="14" spans="1:8" ht="15.95" customHeight="1" x14ac:dyDescent="0.2">
      <c r="A14" s="34" t="s">
        <v>44</v>
      </c>
      <c r="B14" s="35">
        <f>D27</f>
        <v>0</v>
      </c>
      <c r="C14" s="35">
        <f>E27</f>
        <v>0</v>
      </c>
      <c r="D14" s="170" t="str">
        <f>IF(AND(B14&lt;&gt;0,B15&lt;&gt;0),IF((B14/B15)&gt;7.5,"áno","nie"),"nie")</f>
        <v>nie</v>
      </c>
      <c r="E14" s="171" t="str">
        <f>IF(AND(C14&lt;&gt;0,C15&lt;&gt;0),IF((C14/C15)&gt;7.5,"áno","nie"),"nie")</f>
        <v>nie</v>
      </c>
      <c r="F14" s="182" t="str">
        <f>IF(AND(D16="áno",E16="áno",E14="áno",D14="áno"),"áno","nie")</f>
        <v>nie</v>
      </c>
    </row>
    <row r="15" spans="1:8" ht="15.95" customHeight="1" x14ac:dyDescent="0.2">
      <c r="A15" s="34" t="s">
        <v>22</v>
      </c>
      <c r="B15" s="35">
        <f>D25</f>
        <v>0</v>
      </c>
      <c r="C15" s="35">
        <f>E25</f>
        <v>0</v>
      </c>
      <c r="D15" s="170"/>
      <c r="E15" s="171"/>
      <c r="F15" s="204"/>
    </row>
    <row r="16" spans="1:8" ht="15.95" customHeight="1" x14ac:dyDescent="0.2">
      <c r="A16" s="36" t="s">
        <v>6</v>
      </c>
      <c r="B16" s="35">
        <f>D29+D31+D33</f>
        <v>0</v>
      </c>
      <c r="C16" s="35">
        <f>E29+E31+E33</f>
        <v>0</v>
      </c>
      <c r="D16" s="170" t="str">
        <f>IF(AND(B16&lt;&gt;0,B17&lt;&gt;0),IF((B16/B17)&lt;1,"áno","nie"),"nie")</f>
        <v>nie</v>
      </c>
      <c r="E16" s="171" t="str">
        <f>IF(AND(C16&lt;&gt;0,C17&lt;&gt;0),IF((C16/C17)&lt;1,"áno","nie"),"nie")</f>
        <v>nie</v>
      </c>
      <c r="F16" s="204"/>
    </row>
    <row r="17" spans="1:6" ht="15.95" customHeight="1" thickBot="1" x14ac:dyDescent="0.25">
      <c r="A17" s="37" t="s">
        <v>23</v>
      </c>
      <c r="B17" s="38">
        <f>D31</f>
        <v>0</v>
      </c>
      <c r="C17" s="38">
        <f>E31</f>
        <v>0</v>
      </c>
      <c r="D17" s="205"/>
      <c r="E17" s="185"/>
      <c r="F17" s="184"/>
    </row>
    <row r="18" spans="1:6" hidden="1" x14ac:dyDescent="0.2"/>
    <row r="19" spans="1:6" hidden="1" x14ac:dyDescent="0.2"/>
    <row r="20" spans="1:6" ht="13.5" thickBot="1" x14ac:dyDescent="0.25">
      <c r="A20" s="164"/>
      <c r="B20" s="164"/>
      <c r="C20" s="164"/>
      <c r="D20" s="164"/>
      <c r="E20" s="164"/>
    </row>
    <row r="21" spans="1:6" x14ac:dyDescent="0.2">
      <c r="A21" s="196" t="s">
        <v>7</v>
      </c>
      <c r="B21" s="197"/>
      <c r="C21" s="197"/>
      <c r="D21" s="200">
        <f>B13</f>
        <v>-2</v>
      </c>
      <c r="E21" s="202">
        <f>C13</f>
        <v>-3</v>
      </c>
      <c r="F21" s="191"/>
    </row>
    <row r="22" spans="1:6" ht="7.5" customHeight="1" thickBot="1" x14ac:dyDescent="0.25">
      <c r="A22" s="198"/>
      <c r="B22" s="199"/>
      <c r="C22" s="199"/>
      <c r="D22" s="201"/>
      <c r="E22" s="203"/>
      <c r="F22" s="192"/>
    </row>
    <row r="23" spans="1:6" ht="39" customHeight="1" x14ac:dyDescent="0.2">
      <c r="A23" s="186" t="s">
        <v>47</v>
      </c>
      <c r="B23" s="127"/>
      <c r="C23" s="127"/>
      <c r="D23" s="188"/>
      <c r="E23" s="189"/>
      <c r="F23" s="195"/>
    </row>
    <row r="24" spans="1:6" ht="23.1" customHeight="1" x14ac:dyDescent="0.2">
      <c r="A24" s="114" t="s">
        <v>13</v>
      </c>
      <c r="B24" s="115"/>
      <c r="C24" s="115"/>
      <c r="D24" s="179"/>
      <c r="E24" s="190"/>
      <c r="F24" s="195"/>
    </row>
    <row r="25" spans="1:6" ht="16.5" customHeight="1" x14ac:dyDescent="0.2">
      <c r="A25" s="126" t="s">
        <v>8</v>
      </c>
      <c r="B25" s="127"/>
      <c r="C25" s="127"/>
      <c r="D25" s="179"/>
      <c r="E25" s="180"/>
    </row>
    <row r="26" spans="1:6" ht="16.5" customHeight="1" x14ac:dyDescent="0.2">
      <c r="A26" s="114" t="s">
        <v>14</v>
      </c>
      <c r="B26" s="115"/>
      <c r="C26" s="115"/>
      <c r="D26" s="179"/>
      <c r="E26" s="180"/>
    </row>
    <row r="27" spans="1:6" ht="16.5" customHeight="1" x14ac:dyDescent="0.2">
      <c r="A27" s="126" t="s">
        <v>42</v>
      </c>
      <c r="B27" s="127"/>
      <c r="C27" s="127"/>
      <c r="D27" s="179"/>
      <c r="E27" s="180"/>
    </row>
    <row r="28" spans="1:6" ht="16.5" customHeight="1" x14ac:dyDescent="0.2">
      <c r="A28" s="114" t="s">
        <v>43</v>
      </c>
      <c r="B28" s="115"/>
      <c r="C28" s="115"/>
      <c r="D28" s="179"/>
      <c r="E28" s="180"/>
    </row>
    <row r="29" spans="1:6" ht="16.5" customHeight="1" x14ac:dyDescent="0.2">
      <c r="A29" s="126" t="s">
        <v>10</v>
      </c>
      <c r="B29" s="127"/>
      <c r="C29" s="127"/>
      <c r="D29" s="179"/>
      <c r="E29" s="180"/>
    </row>
    <row r="30" spans="1:6" ht="16.5" customHeight="1" x14ac:dyDescent="0.2">
      <c r="A30" s="114" t="s">
        <v>16</v>
      </c>
      <c r="B30" s="115"/>
      <c r="C30" s="115"/>
      <c r="D30" s="179"/>
      <c r="E30" s="180"/>
    </row>
    <row r="31" spans="1:6" ht="16.5" customHeight="1" x14ac:dyDescent="0.2">
      <c r="A31" s="126" t="s">
        <v>11</v>
      </c>
      <c r="B31" s="127"/>
      <c r="C31" s="127"/>
      <c r="D31" s="179"/>
      <c r="E31" s="180"/>
    </row>
    <row r="32" spans="1:6" ht="16.5" customHeight="1" x14ac:dyDescent="0.2">
      <c r="A32" s="114" t="s">
        <v>17</v>
      </c>
      <c r="B32" s="115"/>
      <c r="C32" s="115"/>
      <c r="D32" s="179"/>
      <c r="E32" s="180"/>
    </row>
    <row r="33" spans="1:5" ht="16.5" customHeight="1" x14ac:dyDescent="0.2">
      <c r="A33" s="126" t="s">
        <v>12</v>
      </c>
      <c r="B33" s="127"/>
      <c r="C33" s="127"/>
      <c r="D33" s="179"/>
      <c r="E33" s="180"/>
    </row>
    <row r="34" spans="1:5" ht="16.5" customHeight="1" thickBot="1" x14ac:dyDescent="0.25">
      <c r="A34" s="114" t="s">
        <v>18</v>
      </c>
      <c r="B34" s="115"/>
      <c r="C34" s="115"/>
      <c r="D34" s="179"/>
      <c r="E34" s="180"/>
    </row>
    <row r="35" spans="1:5" ht="13.5" thickBot="1" x14ac:dyDescent="0.25">
      <c r="A35" s="178"/>
      <c r="B35" s="178"/>
      <c r="C35" s="178"/>
      <c r="D35" s="178"/>
      <c r="E35" s="178"/>
    </row>
    <row r="36" spans="1:5" ht="24.95" customHeight="1" x14ac:dyDescent="0.2">
      <c r="A36" s="158" t="s">
        <v>41</v>
      </c>
      <c r="B36" s="159"/>
      <c r="C36" s="159"/>
      <c r="D36" s="159"/>
      <c r="E36" s="160"/>
    </row>
    <row r="37" spans="1:5" ht="27" customHeight="1" thickBot="1" x14ac:dyDescent="0.25">
      <c r="A37" s="161" t="str">
        <f>"NIE"</f>
        <v>NIE</v>
      </c>
      <c r="B37" s="162"/>
      <c r="C37" s="162"/>
      <c r="D37" s="162"/>
      <c r="E37" s="163"/>
    </row>
    <row r="38" spans="1:5" ht="26.1" customHeight="1" x14ac:dyDescent="0.2">
      <c r="A38" s="158" t="s">
        <v>39</v>
      </c>
      <c r="B38" s="159"/>
      <c r="C38" s="159"/>
      <c r="D38" s="159"/>
      <c r="E38" s="160"/>
    </row>
    <row r="39" spans="1:5" ht="24.95" customHeight="1" thickBot="1" x14ac:dyDescent="0.25">
      <c r="A39" s="161" t="str">
        <f>IF((F8="áno"),"ÁNO","NIE")</f>
        <v>NIE</v>
      </c>
      <c r="B39" s="162"/>
      <c r="C39" s="162"/>
      <c r="D39" s="162"/>
      <c r="E39" s="163"/>
    </row>
    <row r="40" spans="1:5" ht="24" customHeight="1" x14ac:dyDescent="0.2">
      <c r="A40" s="158" t="s">
        <v>40</v>
      </c>
      <c r="B40" s="159"/>
      <c r="C40" s="159"/>
      <c r="D40" s="159"/>
      <c r="E40" s="160"/>
    </row>
    <row r="41" spans="1:5" ht="26.1" customHeight="1" thickBot="1" x14ac:dyDescent="0.25">
      <c r="A41" s="161" t="str">
        <f>IF(OR(F8="áno",F14="áno"),"ÁNO","NIE")</f>
        <v>NIE</v>
      </c>
      <c r="B41" s="162"/>
      <c r="C41" s="162"/>
      <c r="D41" s="162"/>
      <c r="E41" s="163"/>
    </row>
    <row r="43" spans="1:5" x14ac:dyDescent="0.2">
      <c r="A43" s="26" t="s">
        <v>31</v>
      </c>
      <c r="B43" s="27"/>
      <c r="C43" s="28"/>
    </row>
    <row r="44" spans="1:5" x14ac:dyDescent="0.2">
      <c r="A44" s="27"/>
      <c r="B44" s="27"/>
      <c r="C44" s="27"/>
    </row>
    <row r="45" spans="1:5" x14ac:dyDescent="0.2">
      <c r="A45" s="3"/>
      <c r="B45" s="3"/>
      <c r="C45" s="3"/>
      <c r="D45" s="3"/>
      <c r="E45" s="3"/>
    </row>
    <row r="46" spans="1:5" x14ac:dyDescent="0.2">
      <c r="A46" s="1" t="s">
        <v>33</v>
      </c>
      <c r="B46" s="2"/>
      <c r="C46" s="2"/>
      <c r="D46" s="4"/>
      <c r="E46" s="4"/>
    </row>
    <row r="47" spans="1:5" x14ac:dyDescent="0.2">
      <c r="A47" s="5"/>
      <c r="B47" s="120" t="s">
        <v>32</v>
      </c>
      <c r="C47" s="120"/>
      <c r="D47" s="120"/>
      <c r="E47" s="120"/>
    </row>
    <row r="48" spans="1:5" x14ac:dyDescent="0.2">
      <c r="A48" s="27"/>
      <c r="B48" s="27"/>
      <c r="C48" s="27"/>
    </row>
    <row r="49" spans="1:3" x14ac:dyDescent="0.2">
      <c r="A49" s="27"/>
      <c r="B49" s="27"/>
      <c r="C49" s="27"/>
    </row>
    <row r="50" spans="1:3" x14ac:dyDescent="0.2">
      <c r="A50" s="27"/>
      <c r="B50" s="27"/>
      <c r="C50" s="27"/>
    </row>
    <row r="51" spans="1:3" x14ac:dyDescent="0.2">
      <c r="A51" s="27"/>
      <c r="B51" s="27"/>
      <c r="C51" s="27"/>
    </row>
    <row r="52" spans="1:3" x14ac:dyDescent="0.2">
      <c r="A52" s="27"/>
      <c r="B52" s="27"/>
      <c r="C52" s="27"/>
    </row>
    <row r="53" spans="1:3" x14ac:dyDescent="0.2">
      <c r="A53" s="27"/>
      <c r="B53" s="27"/>
      <c r="C53" s="27"/>
    </row>
    <row r="54" spans="1:3" x14ac:dyDescent="0.2">
      <c r="A54" s="27"/>
      <c r="B54" s="27"/>
      <c r="C54" s="27"/>
    </row>
    <row r="55" spans="1:3" x14ac:dyDescent="0.2">
      <c r="A55" s="27"/>
      <c r="B55" s="27"/>
      <c r="C55" s="27"/>
    </row>
    <row r="56" spans="1:3" x14ac:dyDescent="0.2">
      <c r="A56" s="27"/>
      <c r="B56" s="27"/>
      <c r="C56" s="27"/>
    </row>
    <row r="57" spans="1:3" x14ac:dyDescent="0.2">
      <c r="A57" s="27"/>
      <c r="B57" s="27"/>
      <c r="C57" s="27"/>
    </row>
    <row r="58" spans="1:3" x14ac:dyDescent="0.2">
      <c r="A58" s="27"/>
      <c r="B58" s="27"/>
      <c r="C58" s="27"/>
    </row>
    <row r="59" spans="1:3" x14ac:dyDescent="0.2">
      <c r="A59" s="27"/>
      <c r="B59" s="27"/>
      <c r="C59" s="27"/>
    </row>
    <row r="60" spans="1:3" x14ac:dyDescent="0.2">
      <c r="A60" s="27"/>
      <c r="B60" s="27"/>
      <c r="C60" s="27"/>
    </row>
  </sheetData>
  <sheetProtection formatCells="0" formatRows="0"/>
  <mergeCells count="55">
    <mergeCell ref="F6:G7"/>
    <mergeCell ref="E16:E17"/>
    <mergeCell ref="A23:C23"/>
    <mergeCell ref="F8:G9"/>
    <mergeCell ref="D23:D24"/>
    <mergeCell ref="E23:E24"/>
    <mergeCell ref="A24:C24"/>
    <mergeCell ref="F21:F22"/>
    <mergeCell ref="F12:F13"/>
    <mergeCell ref="F23:F24"/>
    <mergeCell ref="A21:C22"/>
    <mergeCell ref="D21:D22"/>
    <mergeCell ref="E21:E22"/>
    <mergeCell ref="F14:F17"/>
    <mergeCell ref="D16:D17"/>
    <mergeCell ref="A8:E8"/>
    <mergeCell ref="E29:E30"/>
    <mergeCell ref="D27:D28"/>
    <mergeCell ref="A26:C26"/>
    <mergeCell ref="A28:C28"/>
    <mergeCell ref="A25:C25"/>
    <mergeCell ref="A27:C27"/>
    <mergeCell ref="D25:D26"/>
    <mergeCell ref="B47:E47"/>
    <mergeCell ref="A40:E40"/>
    <mergeCell ref="A41:E41"/>
    <mergeCell ref="A20:E20"/>
    <mergeCell ref="A2:E2"/>
    <mergeCell ref="B3:E3"/>
    <mergeCell ref="B4:E4"/>
    <mergeCell ref="B5:E5"/>
    <mergeCell ref="B6:E6"/>
    <mergeCell ref="D14:D15"/>
    <mergeCell ref="E14:E15"/>
    <mergeCell ref="B7:E7"/>
    <mergeCell ref="A12:E12"/>
    <mergeCell ref="A35:E35"/>
    <mergeCell ref="D31:D32"/>
    <mergeCell ref="E31:E32"/>
    <mergeCell ref="A1:E1"/>
    <mergeCell ref="A36:E36"/>
    <mergeCell ref="A37:E37"/>
    <mergeCell ref="A38:E38"/>
    <mergeCell ref="A39:E39"/>
    <mergeCell ref="D33:D34"/>
    <mergeCell ref="A31:C31"/>
    <mergeCell ref="A33:C33"/>
    <mergeCell ref="A32:C32"/>
    <mergeCell ref="A34:C34"/>
    <mergeCell ref="E25:E26"/>
    <mergeCell ref="A29:C29"/>
    <mergeCell ref="A30:C30"/>
    <mergeCell ref="E27:E28"/>
    <mergeCell ref="E33:E34"/>
    <mergeCell ref="D29:D30"/>
  </mergeCells>
  <phoneticPr fontId="2" type="noConversion"/>
  <conditionalFormatting sqref="F14 F23:F24">
    <cfRule type="expression" dxfId="4" priority="5">
      <formula>#REF!="áno"</formula>
    </cfRule>
  </conditionalFormatting>
  <dataValidations count="1">
    <dataValidation type="list" allowBlank="1" showInputMessage="1" showErrorMessage="1" sqref="B4">
      <formula1>$G$3:$G$4</formula1>
    </dataValidation>
  </dataValidations>
  <pageMargins left="0.7" right="0.7" top="0.75" bottom="0.75" header="0.3" footer="0.3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Normal="100" zoomScaleSheetLayoutView="100" workbookViewId="0">
      <selection activeCell="F6" sqref="F6"/>
    </sheetView>
  </sheetViews>
  <sheetFormatPr defaultColWidth="9.140625" defaultRowHeight="12.75" x14ac:dyDescent="0.2"/>
  <cols>
    <col min="1" max="1" width="54.85546875" style="23" customWidth="1"/>
    <col min="2" max="2" width="22.28515625" style="23" customWidth="1"/>
    <col min="3" max="3" width="19.42578125" style="23" customWidth="1"/>
    <col min="4" max="4" width="13.7109375" style="23" customWidth="1"/>
    <col min="5" max="5" width="13.28515625" style="23" customWidth="1"/>
    <col min="6" max="6" width="21.42578125" style="23" bestFit="1" customWidth="1"/>
    <col min="7" max="7" width="2.140625" style="23" hidden="1" customWidth="1"/>
    <col min="8" max="8" width="2.85546875" style="23" hidden="1" customWidth="1"/>
    <col min="9" max="16384" width="9.140625" style="23"/>
  </cols>
  <sheetData>
    <row r="1" spans="1:8" ht="55.5" customHeight="1" x14ac:dyDescent="0.2">
      <c r="A1" s="157"/>
      <c r="B1" s="96"/>
      <c r="C1" s="96"/>
    </row>
    <row r="2" spans="1:8" ht="13.5" thickBot="1" x14ac:dyDescent="0.25">
      <c r="A2" s="165" t="s">
        <v>48</v>
      </c>
      <c r="B2" s="165"/>
      <c r="C2" s="165"/>
      <c r="F2" s="24"/>
      <c r="G2" s="23" t="s">
        <v>49</v>
      </c>
      <c r="H2" s="23">
        <f>B2-1</f>
        <v>-1</v>
      </c>
    </row>
    <row r="3" spans="1:8" x14ac:dyDescent="0.2">
      <c r="A3" s="60" t="s">
        <v>0</v>
      </c>
      <c r="B3" s="225"/>
      <c r="C3" s="226"/>
      <c r="F3" s="24"/>
      <c r="G3" s="23" t="s">
        <v>2</v>
      </c>
    </row>
    <row r="4" spans="1:8" ht="13.5" thickBot="1" x14ac:dyDescent="0.25">
      <c r="A4" s="61" t="str">
        <f>CONCATENATE(G2,H2)</f>
        <v>Existencia schválenej účtovnej závierky za rok -1</v>
      </c>
      <c r="B4" s="227"/>
      <c r="C4" s="228"/>
      <c r="F4" s="24"/>
      <c r="G4" s="23" t="s">
        <v>3</v>
      </c>
    </row>
    <row r="5" spans="1:8" x14ac:dyDescent="0.2">
      <c r="F5" s="24"/>
    </row>
    <row r="6" spans="1:8" ht="13.5" thickBot="1" x14ac:dyDescent="0.25">
      <c r="A6" s="24"/>
      <c r="B6" s="56"/>
      <c r="C6" s="56"/>
      <c r="F6" s="24"/>
    </row>
    <row r="7" spans="1:8" x14ac:dyDescent="0.2">
      <c r="A7" s="62" t="s">
        <v>21</v>
      </c>
      <c r="B7" s="229">
        <f>IF(B4="áno",B2-1,B2-2)</f>
        <v>-2</v>
      </c>
      <c r="C7" s="230"/>
      <c r="F7" s="24"/>
    </row>
    <row r="8" spans="1:8" x14ac:dyDescent="0.2">
      <c r="A8" s="63" t="s">
        <v>50</v>
      </c>
      <c r="B8" s="170">
        <f>IF(B14&lt;0,B14,0)</f>
        <v>0</v>
      </c>
      <c r="C8" s="171"/>
      <c r="F8" s="24"/>
    </row>
    <row r="9" spans="1:8" ht="13.5" thickBot="1" x14ac:dyDescent="0.25">
      <c r="A9" s="64" t="s">
        <v>51</v>
      </c>
      <c r="B9" s="205">
        <f>B16</f>
        <v>0</v>
      </c>
      <c r="C9" s="185"/>
      <c r="F9" s="24"/>
    </row>
    <row r="10" spans="1:8" x14ac:dyDescent="0.2">
      <c r="F10" s="24"/>
    </row>
    <row r="11" spans="1:8" ht="13.5" thickBot="1" x14ac:dyDescent="0.25">
      <c r="F11" s="24"/>
    </row>
    <row r="12" spans="1:8" x14ac:dyDescent="0.2">
      <c r="A12" s="209" t="s">
        <v>52</v>
      </c>
      <c r="B12" s="211">
        <f>B7</f>
        <v>-2</v>
      </c>
      <c r="C12" s="212"/>
      <c r="D12" s="65"/>
      <c r="F12" s="24"/>
    </row>
    <row r="13" spans="1:8" x14ac:dyDescent="0.2">
      <c r="A13" s="210"/>
      <c r="B13" s="213"/>
      <c r="C13" s="214"/>
      <c r="D13" s="65"/>
      <c r="F13" s="24"/>
    </row>
    <row r="14" spans="1:8" x14ac:dyDescent="0.2">
      <c r="A14" s="215" t="s">
        <v>53</v>
      </c>
      <c r="B14" s="217"/>
      <c r="C14" s="218"/>
      <c r="D14" s="66"/>
      <c r="F14" s="24"/>
    </row>
    <row r="15" spans="1:8" x14ac:dyDescent="0.2">
      <c r="A15" s="216"/>
      <c r="B15" s="217"/>
      <c r="C15" s="218"/>
      <c r="D15" s="66"/>
      <c r="F15" s="24"/>
    </row>
    <row r="16" spans="1:8" x14ac:dyDescent="0.2">
      <c r="A16" s="219" t="s">
        <v>54</v>
      </c>
      <c r="B16" s="221"/>
      <c r="C16" s="222"/>
      <c r="D16" s="67"/>
      <c r="F16" s="24"/>
    </row>
    <row r="17" spans="1:6" ht="13.5" thickBot="1" x14ac:dyDescent="0.25">
      <c r="A17" s="220"/>
      <c r="B17" s="223"/>
      <c r="C17" s="224"/>
      <c r="D17" s="67"/>
      <c r="F17" s="24"/>
    </row>
    <row r="18" spans="1:6" ht="13.5" thickBot="1" x14ac:dyDescent="0.25">
      <c r="D18" s="24"/>
      <c r="F18" s="24"/>
    </row>
    <row r="19" spans="1:6" x14ac:dyDescent="0.2">
      <c r="A19" s="206" t="s">
        <v>26</v>
      </c>
      <c r="B19" s="207"/>
      <c r="C19" s="208"/>
    </row>
    <row r="20" spans="1:6" ht="13.5" thickBot="1" x14ac:dyDescent="0.25">
      <c r="A20" s="161" t="str">
        <f>IF(AND(B8&lt;&gt;0,B9&lt;&gt;0),IF(AND(B8&lt;0,B9/2&lt;ABS(B8)),"áno","nie"),"nie")</f>
        <v>nie</v>
      </c>
      <c r="B20" s="162"/>
      <c r="C20" s="163"/>
    </row>
    <row r="23" spans="1:6" x14ac:dyDescent="0.2">
      <c r="A23" s="26" t="s">
        <v>31</v>
      </c>
    </row>
    <row r="25" spans="1:6" x14ac:dyDescent="0.2">
      <c r="A25" s="68"/>
      <c r="B25" s="68"/>
      <c r="C25" s="68"/>
      <c r="D25" s="69"/>
      <c r="E25" s="69"/>
    </row>
    <row r="26" spans="1:6" x14ac:dyDescent="0.2">
      <c r="A26" s="1" t="s">
        <v>34</v>
      </c>
      <c r="B26" s="70"/>
      <c r="C26" s="70"/>
      <c r="D26" s="69"/>
      <c r="E26" s="69"/>
    </row>
    <row r="27" spans="1:6" x14ac:dyDescent="0.2">
      <c r="A27" s="5"/>
      <c r="B27" s="107" t="s">
        <v>32</v>
      </c>
      <c r="C27" s="107"/>
      <c r="D27" s="71"/>
      <c r="E27" s="71"/>
    </row>
  </sheetData>
  <mergeCells count="16">
    <mergeCell ref="A1:C1"/>
    <mergeCell ref="A19:C19"/>
    <mergeCell ref="A20:C20"/>
    <mergeCell ref="B27:C27"/>
    <mergeCell ref="A12:A13"/>
    <mergeCell ref="B12:C13"/>
    <mergeCell ref="A14:A15"/>
    <mergeCell ref="B14:C15"/>
    <mergeCell ref="A16:A17"/>
    <mergeCell ref="B16:C17"/>
    <mergeCell ref="B9:C9"/>
    <mergeCell ref="A2:C2"/>
    <mergeCell ref="B3:C3"/>
    <mergeCell ref="B4:C4"/>
    <mergeCell ref="B7:C7"/>
    <mergeCell ref="B8:C8"/>
  </mergeCells>
  <dataValidations count="1">
    <dataValidation type="list" allowBlank="1" showInputMessage="1" showErrorMessage="1" sqref="B4">
      <formula1>$G$3:$G$4</formula1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view="pageBreakPreview" zoomScaleNormal="100" zoomScaleSheetLayoutView="100" workbookViewId="0">
      <selection sqref="A1:E1"/>
    </sheetView>
  </sheetViews>
  <sheetFormatPr defaultColWidth="9.140625" defaultRowHeight="12.75" x14ac:dyDescent="0.2"/>
  <cols>
    <col min="1" max="1" width="43" style="23" bestFit="1" customWidth="1"/>
    <col min="2" max="3" width="9.140625" style="23"/>
    <col min="4" max="4" width="13.7109375" style="23" customWidth="1"/>
    <col min="5" max="5" width="13.85546875" style="23" customWidth="1"/>
    <col min="6" max="6" width="21.42578125" style="23" hidden="1" customWidth="1"/>
    <col min="7" max="7" width="28.85546875" style="23" hidden="1" customWidth="1"/>
    <col min="8" max="8" width="2.5703125" style="23" hidden="1" customWidth="1"/>
    <col min="9" max="16384" width="9.140625" style="23"/>
  </cols>
  <sheetData>
    <row r="1" spans="1:8" ht="57" customHeight="1" x14ac:dyDescent="0.2">
      <c r="A1" s="157"/>
      <c r="B1" s="96"/>
      <c r="C1" s="96"/>
      <c r="D1" s="96"/>
      <c r="E1" s="96"/>
    </row>
    <row r="2" spans="1:8" ht="26.25" thickBot="1" x14ac:dyDescent="0.25">
      <c r="A2" s="266" t="s">
        <v>55</v>
      </c>
      <c r="B2" s="266"/>
      <c r="C2" s="266"/>
      <c r="D2" s="266"/>
      <c r="E2" s="266"/>
      <c r="G2" s="95" t="s">
        <v>49</v>
      </c>
      <c r="H2" s="23">
        <f>B2-1</f>
        <v>-1</v>
      </c>
    </row>
    <row r="3" spans="1:8" ht="15.95" customHeight="1" x14ac:dyDescent="0.2">
      <c r="A3" s="62" t="s">
        <v>0</v>
      </c>
      <c r="B3" s="267"/>
      <c r="C3" s="267"/>
      <c r="D3" s="267"/>
      <c r="E3" s="268"/>
      <c r="G3" s="23" t="s">
        <v>2</v>
      </c>
    </row>
    <row r="4" spans="1:8" ht="15.95" customHeight="1" thickBot="1" x14ac:dyDescent="0.25">
      <c r="A4" s="72" t="str">
        <f>CONCATENATE(G2,H2)</f>
        <v>Existencia schválenej účtovnej závierky za rok -1</v>
      </c>
      <c r="B4" s="269" t="s">
        <v>3</v>
      </c>
      <c r="C4" s="269"/>
      <c r="D4" s="269"/>
      <c r="E4" s="270"/>
      <c r="G4" s="23" t="s">
        <v>3</v>
      </c>
    </row>
    <row r="5" spans="1:8" hidden="1" x14ac:dyDescent="0.2"/>
    <row r="6" spans="1:8" ht="13.5" thickBot="1" x14ac:dyDescent="0.25">
      <c r="A6" s="24"/>
      <c r="B6" s="56"/>
      <c r="C6" s="56"/>
      <c r="F6" s="271" t="s">
        <v>5</v>
      </c>
      <c r="G6" s="182"/>
    </row>
    <row r="7" spans="1:8" ht="15.95" customHeight="1" x14ac:dyDescent="0.2">
      <c r="A7" s="73" t="s">
        <v>21</v>
      </c>
      <c r="B7" s="229">
        <f>IF(B4="áno",B2-1,B2-2)</f>
        <v>-2</v>
      </c>
      <c r="C7" s="229"/>
      <c r="D7" s="229"/>
      <c r="E7" s="230"/>
      <c r="F7" s="183"/>
      <c r="G7" s="184"/>
    </row>
    <row r="8" spans="1:8" ht="15.95" customHeight="1" x14ac:dyDescent="0.2">
      <c r="A8" s="74" t="s">
        <v>56</v>
      </c>
      <c r="B8" s="170">
        <f>IF((D23+D25+D27)&lt;0,ABS(D23+D25+D27),0)</f>
        <v>0</v>
      </c>
      <c r="C8" s="170"/>
      <c r="D8" s="170"/>
      <c r="E8" s="171"/>
      <c r="F8" s="187" t="str">
        <f>IF(B8&lt;&gt;0,IF(B8&gt;(B9/2),"áno","nie"),"nie")</f>
        <v>nie</v>
      </c>
      <c r="G8" s="182"/>
    </row>
    <row r="9" spans="1:8" ht="15.95" customHeight="1" thickBot="1" x14ac:dyDescent="0.25">
      <c r="A9" s="75" t="s">
        <v>28</v>
      </c>
      <c r="B9" s="205">
        <f>D29</f>
        <v>0</v>
      </c>
      <c r="C9" s="205"/>
      <c r="D9" s="205"/>
      <c r="E9" s="185"/>
      <c r="F9" s="183"/>
      <c r="G9" s="184"/>
    </row>
    <row r="10" spans="1:8" ht="13.5" thickBot="1" x14ac:dyDescent="0.25"/>
    <row r="11" spans="1:8" ht="13.5" hidden="1" thickBot="1" x14ac:dyDescent="0.25"/>
    <row r="12" spans="1:8" ht="15.95" customHeight="1" x14ac:dyDescent="0.2">
      <c r="A12" s="263" t="s">
        <v>25</v>
      </c>
      <c r="B12" s="264"/>
      <c r="C12" s="264"/>
      <c r="D12" s="264"/>
      <c r="E12" s="265"/>
      <c r="F12" s="193" t="s">
        <v>5</v>
      </c>
    </row>
    <row r="13" spans="1:8" ht="15.95" customHeight="1" x14ac:dyDescent="0.2">
      <c r="A13" s="76" t="s">
        <v>21</v>
      </c>
      <c r="B13" s="77">
        <f>IF(B4="áno",B2-1,B2-2)</f>
        <v>-2</v>
      </c>
      <c r="C13" s="77">
        <f>B13-1</f>
        <v>-3</v>
      </c>
      <c r="D13" s="77">
        <f>B13</f>
        <v>-2</v>
      </c>
      <c r="E13" s="78">
        <f>C13</f>
        <v>-3</v>
      </c>
      <c r="F13" s="194"/>
    </row>
    <row r="14" spans="1:8" ht="15.95" customHeight="1" x14ac:dyDescent="0.2">
      <c r="A14" s="34" t="s">
        <v>57</v>
      </c>
      <c r="B14" s="55">
        <f>D31+D33+D35</f>
        <v>0</v>
      </c>
      <c r="C14" s="54">
        <f>E31+E33+E35</f>
        <v>0</v>
      </c>
      <c r="D14" s="170" t="str">
        <f>IF(AND(B14&lt;&gt;0,B15&lt;&gt;0),IF((B14/B15)&gt;7.5,"áno","nie"),"nie")</f>
        <v>nie</v>
      </c>
      <c r="E14" s="171" t="str">
        <f>IF(AND(C14&lt;&gt;0,C15&lt;&gt;0),IF((C14/C15)&gt;7.5,"áno","nie"),"nie")</f>
        <v>nie</v>
      </c>
      <c r="F14" s="182" t="str">
        <f>IF(AND(D16="áno",E16="áno",E14="áno",D14="áno"),"áno","nie")</f>
        <v>nie</v>
      </c>
    </row>
    <row r="15" spans="1:8" ht="15.95" customHeight="1" x14ac:dyDescent="0.2">
      <c r="A15" s="34" t="s">
        <v>22</v>
      </c>
      <c r="B15" s="55">
        <f>D27</f>
        <v>0</v>
      </c>
      <c r="C15" s="54">
        <f>E27</f>
        <v>0</v>
      </c>
      <c r="D15" s="170"/>
      <c r="E15" s="171"/>
      <c r="F15" s="204"/>
    </row>
    <row r="16" spans="1:8" ht="15.95" customHeight="1" x14ac:dyDescent="0.2">
      <c r="A16" s="36" t="s">
        <v>6</v>
      </c>
      <c r="B16" s="55">
        <f>D37+D39+D41+D43</f>
        <v>0</v>
      </c>
      <c r="C16" s="54">
        <f>E37+E39+E41+E43</f>
        <v>0</v>
      </c>
      <c r="D16" s="170" t="str">
        <f>IF(AND(B16&lt;&gt;0,B17&lt;&gt;0),IF((B16/B17)&lt;1,"áno","nie"),"nie")</f>
        <v>nie</v>
      </c>
      <c r="E16" s="171" t="str">
        <f>IF(AND(C16&lt;&gt;0,C17&lt;&gt;0),IF((C16/C17)&lt;1,"áno","nie"),"nie")</f>
        <v>nie</v>
      </c>
      <c r="F16" s="204"/>
    </row>
    <row r="17" spans="1:6" ht="15.95" customHeight="1" thickBot="1" x14ac:dyDescent="0.25">
      <c r="A17" s="37" t="s">
        <v>23</v>
      </c>
      <c r="B17" s="59">
        <f>D39</f>
        <v>0</v>
      </c>
      <c r="C17" s="59">
        <f>E39</f>
        <v>0</v>
      </c>
      <c r="D17" s="205"/>
      <c r="E17" s="185"/>
      <c r="F17" s="184"/>
    </row>
    <row r="20" spans="1:6" ht="13.5" thickBot="1" x14ac:dyDescent="0.25">
      <c r="D20" s="79"/>
    </row>
    <row r="21" spans="1:6" x14ac:dyDescent="0.2">
      <c r="A21" s="256" t="s">
        <v>7</v>
      </c>
      <c r="B21" s="257"/>
      <c r="C21" s="257"/>
      <c r="D21" s="257">
        <f>B13</f>
        <v>-2</v>
      </c>
      <c r="E21" s="260">
        <f>C13</f>
        <v>-3</v>
      </c>
      <c r="F21" s="193"/>
    </row>
    <row r="22" spans="1:6" x14ac:dyDescent="0.2">
      <c r="A22" s="258"/>
      <c r="B22" s="259"/>
      <c r="C22" s="259"/>
      <c r="D22" s="259"/>
      <c r="E22" s="261"/>
      <c r="F22" s="194"/>
    </row>
    <row r="23" spans="1:6" x14ac:dyDescent="0.2">
      <c r="A23" s="244" t="s">
        <v>58</v>
      </c>
      <c r="B23" s="245"/>
      <c r="C23" s="246"/>
      <c r="D23" s="179"/>
      <c r="E23" s="190"/>
      <c r="F23" s="262"/>
    </row>
    <row r="24" spans="1:6" x14ac:dyDescent="0.2">
      <c r="A24" s="247"/>
      <c r="B24" s="248"/>
      <c r="C24" s="249"/>
      <c r="D24" s="179"/>
      <c r="E24" s="190"/>
      <c r="F24" s="262"/>
    </row>
    <row r="25" spans="1:6" x14ac:dyDescent="0.2">
      <c r="A25" s="244" t="s">
        <v>59</v>
      </c>
      <c r="B25" s="245"/>
      <c r="C25" s="246"/>
      <c r="D25" s="179"/>
      <c r="E25" s="190"/>
    </row>
    <row r="26" spans="1:6" x14ac:dyDescent="0.2">
      <c r="A26" s="247"/>
      <c r="B26" s="248"/>
      <c r="C26" s="249"/>
      <c r="D26" s="179"/>
      <c r="E26" s="190"/>
    </row>
    <row r="27" spans="1:6" x14ac:dyDescent="0.2">
      <c r="A27" s="250" t="s">
        <v>60</v>
      </c>
      <c r="B27" s="251"/>
      <c r="C27" s="252"/>
      <c r="D27" s="179"/>
      <c r="E27" s="180"/>
    </row>
    <row r="28" spans="1:6" x14ac:dyDescent="0.2">
      <c r="A28" s="253"/>
      <c r="B28" s="254"/>
      <c r="C28" s="255"/>
      <c r="D28" s="179"/>
      <c r="E28" s="180"/>
    </row>
    <row r="29" spans="1:6" x14ac:dyDescent="0.2">
      <c r="A29" s="233" t="s">
        <v>61</v>
      </c>
      <c r="B29" s="234"/>
      <c r="C29" s="235"/>
      <c r="D29" s="179"/>
      <c r="E29" s="190"/>
    </row>
    <row r="30" spans="1:6" x14ac:dyDescent="0.2">
      <c r="A30" s="236"/>
      <c r="B30" s="237"/>
      <c r="C30" s="238"/>
      <c r="D30" s="179"/>
      <c r="E30" s="190"/>
    </row>
    <row r="31" spans="1:6" x14ac:dyDescent="0.2">
      <c r="A31" s="233" t="s">
        <v>62</v>
      </c>
      <c r="B31" s="234"/>
      <c r="C31" s="235"/>
      <c r="D31" s="179"/>
      <c r="E31" s="180"/>
    </row>
    <row r="32" spans="1:6" x14ac:dyDescent="0.2">
      <c r="A32" s="236"/>
      <c r="B32" s="237"/>
      <c r="C32" s="238"/>
      <c r="D32" s="179"/>
      <c r="E32" s="180"/>
    </row>
    <row r="33" spans="1:5" x14ac:dyDescent="0.2">
      <c r="A33" s="233" t="s">
        <v>63</v>
      </c>
      <c r="B33" s="234"/>
      <c r="C33" s="235"/>
      <c r="D33" s="179"/>
      <c r="E33" s="180"/>
    </row>
    <row r="34" spans="1:5" x14ac:dyDescent="0.2">
      <c r="A34" s="236"/>
      <c r="B34" s="237"/>
      <c r="C34" s="238"/>
      <c r="D34" s="179"/>
      <c r="E34" s="180"/>
    </row>
    <row r="35" spans="1:5" x14ac:dyDescent="0.2">
      <c r="A35" s="233" t="s">
        <v>64</v>
      </c>
      <c r="B35" s="234"/>
      <c r="C35" s="235"/>
      <c r="D35" s="179"/>
      <c r="E35" s="180"/>
    </row>
    <row r="36" spans="1:5" x14ac:dyDescent="0.2">
      <c r="A36" s="236"/>
      <c r="B36" s="237"/>
      <c r="C36" s="238"/>
      <c r="D36" s="179"/>
      <c r="E36" s="180"/>
    </row>
    <row r="37" spans="1:5" x14ac:dyDescent="0.2">
      <c r="A37" s="233" t="s">
        <v>65</v>
      </c>
      <c r="B37" s="234"/>
      <c r="C37" s="235"/>
      <c r="D37" s="179"/>
      <c r="E37" s="180"/>
    </row>
    <row r="38" spans="1:5" x14ac:dyDescent="0.2">
      <c r="A38" s="236"/>
      <c r="B38" s="237"/>
      <c r="C38" s="238"/>
      <c r="D38" s="179"/>
      <c r="E38" s="180"/>
    </row>
    <row r="39" spans="1:5" x14ac:dyDescent="0.2">
      <c r="A39" s="233" t="s">
        <v>66</v>
      </c>
      <c r="B39" s="234"/>
      <c r="C39" s="235"/>
      <c r="D39" s="179"/>
      <c r="E39" s="180"/>
    </row>
    <row r="40" spans="1:5" x14ac:dyDescent="0.2">
      <c r="A40" s="236"/>
      <c r="B40" s="237"/>
      <c r="C40" s="238"/>
      <c r="D40" s="179"/>
      <c r="E40" s="180"/>
    </row>
    <row r="41" spans="1:5" x14ac:dyDescent="0.2">
      <c r="A41" s="233" t="s">
        <v>67</v>
      </c>
      <c r="B41" s="234"/>
      <c r="C41" s="235"/>
      <c r="D41" s="179"/>
      <c r="E41" s="180"/>
    </row>
    <row r="42" spans="1:5" x14ac:dyDescent="0.2">
      <c r="A42" s="236"/>
      <c r="B42" s="237"/>
      <c r="C42" s="238"/>
      <c r="D42" s="179"/>
      <c r="E42" s="180"/>
    </row>
    <row r="43" spans="1:5" x14ac:dyDescent="0.2">
      <c r="A43" s="233" t="s">
        <v>68</v>
      </c>
      <c r="B43" s="234"/>
      <c r="C43" s="235"/>
      <c r="D43" s="179"/>
      <c r="E43" s="180"/>
    </row>
    <row r="44" spans="1:5" ht="13.5" thickBot="1" x14ac:dyDescent="0.25">
      <c r="A44" s="239"/>
      <c r="B44" s="240"/>
      <c r="C44" s="241"/>
      <c r="D44" s="242"/>
      <c r="E44" s="243"/>
    </row>
    <row r="45" spans="1:5" ht="13.5" thickBot="1" x14ac:dyDescent="0.25"/>
    <row r="46" spans="1:5" x14ac:dyDescent="0.2">
      <c r="A46" s="206" t="s">
        <v>26</v>
      </c>
      <c r="B46" s="207"/>
      <c r="C46" s="207"/>
      <c r="D46" s="207"/>
      <c r="E46" s="208"/>
    </row>
    <row r="47" spans="1:5" ht="13.5" thickBot="1" x14ac:dyDescent="0.25">
      <c r="A47" s="161" t="str">
        <f>IF(OR(F8="áno",F13="áno"),"áno","nie")</f>
        <v>nie</v>
      </c>
      <c r="B47" s="162"/>
      <c r="C47" s="162"/>
      <c r="D47" s="162"/>
      <c r="E47" s="163"/>
    </row>
    <row r="49" spans="1:5" x14ac:dyDescent="0.2">
      <c r="A49" s="80"/>
      <c r="B49" s="80"/>
      <c r="C49" s="80"/>
    </row>
    <row r="50" spans="1:5" x14ac:dyDescent="0.2">
      <c r="A50" s="26" t="s">
        <v>31</v>
      </c>
      <c r="B50" s="80"/>
      <c r="C50" s="80"/>
    </row>
    <row r="51" spans="1:5" x14ac:dyDescent="0.2">
      <c r="A51" s="231"/>
      <c r="B51" s="231"/>
      <c r="C51" s="232"/>
    </row>
    <row r="52" spans="1:5" x14ac:dyDescent="0.2">
      <c r="A52" s="68"/>
      <c r="B52" s="68"/>
      <c r="C52" s="68"/>
      <c r="D52" s="69"/>
      <c r="E52" s="69"/>
    </row>
    <row r="53" spans="1:5" x14ac:dyDescent="0.2">
      <c r="A53" s="1" t="s">
        <v>34</v>
      </c>
      <c r="B53" s="70"/>
      <c r="C53" s="70"/>
      <c r="D53" s="69"/>
      <c r="E53" s="69"/>
    </row>
    <row r="54" spans="1:5" x14ac:dyDescent="0.2">
      <c r="A54" s="5"/>
      <c r="B54" s="107" t="s">
        <v>32</v>
      </c>
      <c r="C54" s="107"/>
      <c r="D54" s="107"/>
      <c r="E54" s="107"/>
    </row>
    <row r="57" spans="1:5" x14ac:dyDescent="0.2">
      <c r="A57" s="80"/>
      <c r="B57" s="80"/>
      <c r="C57" s="80"/>
    </row>
    <row r="58" spans="1:5" x14ac:dyDescent="0.2">
      <c r="A58" s="80"/>
      <c r="B58" s="80"/>
      <c r="C58" s="80"/>
    </row>
    <row r="59" spans="1:5" x14ac:dyDescent="0.2">
      <c r="A59" s="80"/>
      <c r="B59" s="80"/>
      <c r="C59" s="80"/>
    </row>
    <row r="60" spans="1:5" x14ac:dyDescent="0.2">
      <c r="A60" s="80"/>
      <c r="B60" s="80"/>
      <c r="C60" s="80"/>
    </row>
    <row r="61" spans="1:5" x14ac:dyDescent="0.2">
      <c r="A61" s="80"/>
      <c r="B61" s="80"/>
      <c r="C61" s="80"/>
    </row>
    <row r="62" spans="1:5" x14ac:dyDescent="0.2">
      <c r="A62" s="80"/>
      <c r="B62" s="80"/>
      <c r="C62" s="80"/>
    </row>
    <row r="63" spans="1:5" x14ac:dyDescent="0.2">
      <c r="A63" s="80"/>
      <c r="B63" s="80"/>
      <c r="C63" s="80"/>
    </row>
    <row r="64" spans="1:5" x14ac:dyDescent="0.2">
      <c r="A64" s="80"/>
      <c r="B64" s="80"/>
      <c r="C64" s="80"/>
    </row>
    <row r="65" spans="1:3" x14ac:dyDescent="0.2">
      <c r="A65" s="80"/>
      <c r="B65" s="80"/>
      <c r="C65" s="80"/>
    </row>
    <row r="66" spans="1:3" x14ac:dyDescent="0.2">
      <c r="A66" s="80"/>
      <c r="B66" s="80"/>
      <c r="C66" s="80"/>
    </row>
    <row r="67" spans="1:3" x14ac:dyDescent="0.2">
      <c r="A67" s="80"/>
      <c r="B67" s="80"/>
      <c r="C67" s="80"/>
    </row>
    <row r="68" spans="1:3" x14ac:dyDescent="0.2">
      <c r="A68" s="80"/>
      <c r="B68" s="80"/>
      <c r="C68" s="80"/>
    </row>
    <row r="69" spans="1:3" x14ac:dyDescent="0.2">
      <c r="A69" s="80"/>
      <c r="B69" s="80"/>
      <c r="C69" s="80"/>
    </row>
  </sheetData>
  <mergeCells count="58">
    <mergeCell ref="B8:E8"/>
    <mergeCell ref="F8:G9"/>
    <mergeCell ref="B9:E9"/>
    <mergeCell ref="A2:E2"/>
    <mergeCell ref="B3:E3"/>
    <mergeCell ref="B4:E4"/>
    <mergeCell ref="F6:G7"/>
    <mergeCell ref="B7:E7"/>
    <mergeCell ref="A12:E12"/>
    <mergeCell ref="F12:F13"/>
    <mergeCell ref="D14:D15"/>
    <mergeCell ref="E14:E15"/>
    <mergeCell ref="F14:F17"/>
    <mergeCell ref="D16:D17"/>
    <mergeCell ref="E16:E17"/>
    <mergeCell ref="A21:C22"/>
    <mergeCell ref="D21:D22"/>
    <mergeCell ref="E21:E22"/>
    <mergeCell ref="F21:F22"/>
    <mergeCell ref="A23:C24"/>
    <mergeCell ref="D23:D24"/>
    <mergeCell ref="E23:E24"/>
    <mergeCell ref="F23:F24"/>
    <mergeCell ref="A25:C26"/>
    <mergeCell ref="D25:D26"/>
    <mergeCell ref="E25:E26"/>
    <mergeCell ref="A27:C28"/>
    <mergeCell ref="D27:D28"/>
    <mergeCell ref="E27:E28"/>
    <mergeCell ref="A29:C30"/>
    <mergeCell ref="D29:D30"/>
    <mergeCell ref="E29:E30"/>
    <mergeCell ref="A31:C32"/>
    <mergeCell ref="D31:D32"/>
    <mergeCell ref="E31:E32"/>
    <mergeCell ref="E39:E40"/>
    <mergeCell ref="A33:C34"/>
    <mergeCell ref="D33:D34"/>
    <mergeCell ref="E33:E34"/>
    <mergeCell ref="A35:C36"/>
    <mergeCell ref="D35:D36"/>
    <mergeCell ref="E35:E36"/>
    <mergeCell ref="A1:E1"/>
    <mergeCell ref="A46:E46"/>
    <mergeCell ref="A47:E47"/>
    <mergeCell ref="A51:C51"/>
    <mergeCell ref="B54:E54"/>
    <mergeCell ref="A41:C42"/>
    <mergeCell ref="D41:D42"/>
    <mergeCell ref="E41:E42"/>
    <mergeCell ref="A43:C44"/>
    <mergeCell ref="D43:D44"/>
    <mergeCell ref="E43:E44"/>
    <mergeCell ref="A37:C38"/>
    <mergeCell ref="D37:D38"/>
    <mergeCell ref="E37:E38"/>
    <mergeCell ref="A39:C40"/>
    <mergeCell ref="D39:D40"/>
  </mergeCells>
  <conditionalFormatting sqref="F14 F23:F24">
    <cfRule type="expression" dxfId="3" priority="1">
      <formula>#REF!="áno"</formula>
    </cfRule>
  </conditionalFormatting>
  <dataValidations count="1">
    <dataValidation type="list" allowBlank="1" showInputMessage="1" showErrorMessage="1" sqref="B4">
      <formula1>$G$3:$G$4</formula1>
    </dataValidation>
  </dataValidations>
  <pageMargins left="0.7" right="0.7" top="0.75" bottom="0.75" header="0.3" footer="0.3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110" zoomScaleNormal="100" zoomScaleSheetLayoutView="110" workbookViewId="0">
      <selection sqref="A1:E1"/>
    </sheetView>
  </sheetViews>
  <sheetFormatPr defaultColWidth="9.140625" defaultRowHeight="12.75" x14ac:dyDescent="0.2"/>
  <cols>
    <col min="1" max="1" width="43" style="23" bestFit="1" customWidth="1"/>
    <col min="2" max="2" width="12.140625" style="23" customWidth="1"/>
    <col min="3" max="3" width="12.42578125" style="23" customWidth="1"/>
    <col min="4" max="4" width="13.7109375" style="23" customWidth="1"/>
    <col min="5" max="5" width="13.28515625" style="23" customWidth="1"/>
    <col min="6" max="6" width="21.42578125" style="23" bestFit="1" customWidth="1"/>
    <col min="7" max="8" width="0" style="23" hidden="1" customWidth="1"/>
    <col min="9" max="16384" width="9.140625" style="23"/>
  </cols>
  <sheetData>
    <row r="1" spans="1:8" ht="60" customHeight="1" x14ac:dyDescent="0.2">
      <c r="A1" s="157"/>
      <c r="B1" s="96"/>
      <c r="C1" s="96"/>
      <c r="D1" s="96"/>
      <c r="E1" s="96"/>
    </row>
    <row r="2" spans="1:8" ht="13.5" thickBot="1" x14ac:dyDescent="0.25">
      <c r="A2" s="290" t="s">
        <v>69</v>
      </c>
      <c r="B2" s="290"/>
      <c r="C2" s="290"/>
      <c r="D2" s="290"/>
      <c r="E2" s="290"/>
      <c r="G2" s="23" t="s">
        <v>1</v>
      </c>
      <c r="H2" s="23">
        <f>B2-1</f>
        <v>-1</v>
      </c>
    </row>
    <row r="3" spans="1:8" x14ac:dyDescent="0.2">
      <c r="A3" s="62" t="s">
        <v>0</v>
      </c>
      <c r="B3" s="291"/>
      <c r="C3" s="167"/>
      <c r="G3" s="23" t="s">
        <v>2</v>
      </c>
    </row>
    <row r="4" spans="1:8" ht="13.5" thickBot="1" x14ac:dyDescent="0.25">
      <c r="A4" s="72" t="str">
        <f>CONCATENATE(G2,H2)</f>
        <v>Existencia overenej účtovnej závierky za rok -1</v>
      </c>
      <c r="B4" s="292"/>
      <c r="C4" s="293"/>
      <c r="G4" s="23" t="s">
        <v>3</v>
      </c>
    </row>
    <row r="6" spans="1:8" ht="13.5" thickBot="1" x14ac:dyDescent="0.25">
      <c r="A6" s="24"/>
      <c r="B6" s="56"/>
      <c r="C6" s="56"/>
      <c r="D6" s="67"/>
      <c r="E6" s="58"/>
      <c r="F6" s="192"/>
    </row>
    <row r="7" spans="1:8" x14ac:dyDescent="0.2">
      <c r="A7" s="81" t="s">
        <v>21</v>
      </c>
      <c r="B7" s="229">
        <f>IF(B4="áno",B2-1,B2-2)</f>
        <v>-2</v>
      </c>
      <c r="C7" s="229"/>
      <c r="D7" s="294" t="s">
        <v>26</v>
      </c>
      <c r="E7" s="295"/>
      <c r="F7" s="192"/>
    </row>
    <row r="8" spans="1:8" x14ac:dyDescent="0.2">
      <c r="A8" s="82" t="s">
        <v>22</v>
      </c>
      <c r="B8" s="172">
        <f>D16</f>
        <v>0</v>
      </c>
      <c r="C8" s="172"/>
      <c r="D8" s="280" t="str">
        <f>IF(AND(B8&lt;&gt;0,B9&lt;&gt;0),IF(AND(B9&lt;0,B8/2&lt;ABS(B9)),"ÁNO","NIE"),"NIE")</f>
        <v>NIE</v>
      </c>
      <c r="E8" s="281"/>
      <c r="F8" s="195"/>
    </row>
    <row r="9" spans="1:8" ht="13.5" thickBot="1" x14ac:dyDescent="0.25">
      <c r="A9" s="83" t="s">
        <v>70</v>
      </c>
      <c r="B9" s="205">
        <f>IF(D14&lt;0,D14,0)</f>
        <v>0</v>
      </c>
      <c r="C9" s="205"/>
      <c r="D9" s="162"/>
      <c r="E9" s="163"/>
      <c r="F9" s="195"/>
    </row>
    <row r="11" spans="1:8" ht="13.5" thickBot="1" x14ac:dyDescent="0.25"/>
    <row r="12" spans="1:8" x14ac:dyDescent="0.2">
      <c r="A12" s="282" t="s">
        <v>52</v>
      </c>
      <c r="B12" s="283"/>
      <c r="C12" s="283"/>
      <c r="D12" s="286">
        <f>B7</f>
        <v>-2</v>
      </c>
      <c r="E12" s="287"/>
    </row>
    <row r="13" spans="1:8" x14ac:dyDescent="0.2">
      <c r="A13" s="284"/>
      <c r="B13" s="285"/>
      <c r="C13" s="285"/>
      <c r="D13" s="288"/>
      <c r="E13" s="289"/>
    </row>
    <row r="14" spans="1:8" x14ac:dyDescent="0.2">
      <c r="A14" s="272" t="s">
        <v>71</v>
      </c>
      <c r="B14" s="273"/>
      <c r="C14" s="273"/>
      <c r="D14" s="274"/>
      <c r="E14" s="275"/>
    </row>
    <row r="15" spans="1:8" x14ac:dyDescent="0.2">
      <c r="A15" s="272"/>
      <c r="B15" s="273"/>
      <c r="C15" s="273"/>
      <c r="D15" s="274"/>
      <c r="E15" s="275"/>
    </row>
    <row r="16" spans="1:8" x14ac:dyDescent="0.2">
      <c r="A16" s="276" t="s">
        <v>72</v>
      </c>
      <c r="B16" s="277"/>
      <c r="C16" s="277"/>
      <c r="D16" s="179"/>
      <c r="E16" s="180"/>
    </row>
    <row r="17" spans="1:5" ht="13.5" thickBot="1" x14ac:dyDescent="0.25">
      <c r="A17" s="278"/>
      <c r="B17" s="279"/>
      <c r="C17" s="279"/>
      <c r="D17" s="242"/>
      <c r="E17" s="243"/>
    </row>
    <row r="20" spans="1:5" x14ac:dyDescent="0.2">
      <c r="A20" s="26" t="s">
        <v>31</v>
      </c>
    </row>
    <row r="23" spans="1:5" x14ac:dyDescent="0.2">
      <c r="A23" s="68"/>
      <c r="B23" s="68"/>
      <c r="C23" s="68"/>
      <c r="D23" s="69"/>
      <c r="E23" s="69"/>
    </row>
    <row r="24" spans="1:5" x14ac:dyDescent="0.2">
      <c r="A24" s="1" t="s">
        <v>34</v>
      </c>
      <c r="B24" s="70"/>
      <c r="C24" s="70"/>
      <c r="D24" s="69"/>
      <c r="E24" s="69"/>
    </row>
    <row r="25" spans="1:5" x14ac:dyDescent="0.2">
      <c r="A25" s="5"/>
      <c r="B25" s="107" t="s">
        <v>32</v>
      </c>
      <c r="C25" s="107"/>
      <c r="D25" s="107"/>
      <c r="E25" s="107"/>
    </row>
  </sheetData>
  <mergeCells count="18">
    <mergeCell ref="F6:F7"/>
    <mergeCell ref="B7:C7"/>
    <mergeCell ref="D7:E7"/>
    <mergeCell ref="B25:E25"/>
    <mergeCell ref="B8:C8"/>
    <mergeCell ref="D8:E9"/>
    <mergeCell ref="F8:F9"/>
    <mergeCell ref="B9:C9"/>
    <mergeCell ref="A12:C13"/>
    <mergeCell ref="D12:E13"/>
    <mergeCell ref="A1:E1"/>
    <mergeCell ref="A14:C15"/>
    <mergeCell ref="D14:E15"/>
    <mergeCell ref="A16:C17"/>
    <mergeCell ref="D16:E17"/>
    <mergeCell ref="A2:E2"/>
    <mergeCell ref="B3:C3"/>
    <mergeCell ref="B4:C4"/>
  </mergeCells>
  <conditionalFormatting sqref="F8:F9">
    <cfRule type="expression" dxfId="2" priority="1">
      <formula>$F$8="áno"</formula>
    </cfRule>
  </conditionalFormatting>
  <dataValidations count="1">
    <dataValidation type="list" allowBlank="1" showInputMessage="1" showErrorMessage="1" sqref="B4">
      <formula1>$G$3:$G$4</formula1>
    </dataValidation>
  </dataValidations>
  <pageMargins left="0.7" right="0.7" top="0.75" bottom="0.75" header="0.3" footer="0.3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view="pageBreakPreview" zoomScaleNormal="100" zoomScaleSheetLayoutView="100" workbookViewId="0">
      <selection activeCell="L41" sqref="L41"/>
    </sheetView>
  </sheetViews>
  <sheetFormatPr defaultColWidth="9.140625" defaultRowHeight="12.75" x14ac:dyDescent="0.2"/>
  <cols>
    <col min="1" max="1" width="68.28515625" style="23" customWidth="1"/>
    <col min="2" max="2" width="22.42578125" style="23" customWidth="1"/>
    <col min="3" max="3" width="21.42578125" style="23" bestFit="1" customWidth="1"/>
    <col min="4" max="5" width="0" style="23" hidden="1" customWidth="1"/>
    <col min="6" max="16384" width="9.140625" style="23"/>
  </cols>
  <sheetData>
    <row r="1" spans="1:5" ht="66" customHeight="1" x14ac:dyDescent="0.2">
      <c r="A1" s="157"/>
      <c r="B1" s="157"/>
      <c r="C1" s="157"/>
    </row>
    <row r="2" spans="1:5" ht="13.5" thickBot="1" x14ac:dyDescent="0.25">
      <c r="A2" s="296" t="s">
        <v>78</v>
      </c>
      <c r="B2" s="296"/>
      <c r="C2" s="296"/>
      <c r="D2" s="23" t="s">
        <v>1</v>
      </c>
      <c r="E2" s="23">
        <f>B2-1</f>
        <v>-1</v>
      </c>
    </row>
    <row r="3" spans="1:5" x14ac:dyDescent="0.2">
      <c r="A3" s="84" t="s">
        <v>0</v>
      </c>
      <c r="B3" s="166"/>
      <c r="C3" s="167"/>
      <c r="D3" s="23" t="s">
        <v>2</v>
      </c>
    </row>
    <row r="4" spans="1:5" ht="13.5" thickBot="1" x14ac:dyDescent="0.25">
      <c r="A4" s="85" t="str">
        <f>CONCATENATE(D2,E2)</f>
        <v>Existencia overenej účtovnej závierky za rok -1</v>
      </c>
      <c r="B4" s="292"/>
      <c r="C4" s="293"/>
      <c r="D4" s="23" t="s">
        <v>3</v>
      </c>
    </row>
    <row r="5" spans="1:5" hidden="1" x14ac:dyDescent="0.2"/>
    <row r="6" spans="1:5" ht="13.5" thickBot="1" x14ac:dyDescent="0.25">
      <c r="A6" s="24"/>
      <c r="B6" s="56"/>
      <c r="C6" s="86"/>
    </row>
    <row r="7" spans="1:5" ht="39" customHeight="1" x14ac:dyDescent="0.2">
      <c r="A7" s="39" t="s">
        <v>21</v>
      </c>
      <c r="B7" s="57">
        <f>IF(B4="áno",B2-1,B2-2)</f>
        <v>-2</v>
      </c>
      <c r="C7" s="87" t="s">
        <v>26</v>
      </c>
    </row>
    <row r="8" spans="1:5" ht="39" thickBot="1" x14ac:dyDescent="0.25">
      <c r="A8" s="88" t="s">
        <v>73</v>
      </c>
      <c r="B8" s="89"/>
      <c r="C8" s="53" t="str">
        <f>IF(B8&lt;0,"áno","nie")</f>
        <v>nie</v>
      </c>
    </row>
    <row r="11" spans="1:5" x14ac:dyDescent="0.2">
      <c r="A11" s="26" t="s">
        <v>31</v>
      </c>
    </row>
    <row r="14" spans="1:5" x14ac:dyDescent="0.2">
      <c r="A14" s="68"/>
      <c r="B14" s="68"/>
      <c r="C14" s="68"/>
      <c r="D14" s="69"/>
      <c r="E14" s="69"/>
    </row>
    <row r="15" spans="1:5" x14ac:dyDescent="0.2">
      <c r="A15" s="1" t="s">
        <v>34</v>
      </c>
      <c r="B15" s="70"/>
      <c r="C15" s="70"/>
      <c r="D15" s="69"/>
      <c r="E15" s="69"/>
    </row>
    <row r="16" spans="1:5" x14ac:dyDescent="0.2">
      <c r="A16" s="5"/>
      <c r="B16" s="107" t="s">
        <v>32</v>
      </c>
      <c r="C16" s="107"/>
      <c r="D16" s="107"/>
      <c r="E16" s="107"/>
    </row>
  </sheetData>
  <mergeCells count="5">
    <mergeCell ref="A2:C2"/>
    <mergeCell ref="B3:C3"/>
    <mergeCell ref="B4:C4"/>
    <mergeCell ref="B16:E16"/>
    <mergeCell ref="A1:C1"/>
  </mergeCells>
  <conditionalFormatting sqref="C8">
    <cfRule type="expression" dxfId="1" priority="1" stopIfTrue="1">
      <formula>$C$8="áno"</formula>
    </cfRule>
  </conditionalFormatting>
  <dataValidations count="1">
    <dataValidation type="list" allowBlank="1" showInputMessage="1" showErrorMessage="1" sqref="B4">
      <formula1>$D$3:$D$4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view="pageBreakPreview" zoomScaleNormal="100" zoomScaleSheetLayoutView="100" workbookViewId="0">
      <selection activeCell="M39" sqref="M39"/>
    </sheetView>
  </sheetViews>
  <sheetFormatPr defaultColWidth="9.140625" defaultRowHeight="12.75" x14ac:dyDescent="0.2"/>
  <cols>
    <col min="1" max="1" width="52.42578125" style="23" customWidth="1"/>
    <col min="2" max="2" width="13.85546875" style="23" customWidth="1"/>
    <col min="3" max="3" width="12.28515625" style="23" customWidth="1"/>
    <col min="4" max="4" width="13.7109375" style="23" customWidth="1"/>
    <col min="5" max="5" width="13.28515625" style="23" customWidth="1"/>
    <col min="6" max="6" width="21.42578125" style="23" bestFit="1" customWidth="1"/>
    <col min="7" max="8" width="0" style="23" hidden="1" customWidth="1"/>
    <col min="9" max="16384" width="9.140625" style="23"/>
  </cols>
  <sheetData>
    <row r="1" spans="1:8" ht="59.25" customHeight="1" x14ac:dyDescent="0.2">
      <c r="A1" s="157"/>
      <c r="B1" s="157"/>
      <c r="C1" s="157"/>
      <c r="D1" s="157"/>
      <c r="E1" s="157"/>
    </row>
    <row r="2" spans="1:8" ht="13.5" thickBot="1" x14ac:dyDescent="0.25">
      <c r="A2" s="266" t="s">
        <v>74</v>
      </c>
      <c r="B2" s="266"/>
      <c r="C2" s="266"/>
      <c r="D2" s="266"/>
      <c r="E2" s="266"/>
      <c r="G2" s="23" t="s">
        <v>1</v>
      </c>
      <c r="H2" s="23">
        <f>B2-1</f>
        <v>-1</v>
      </c>
    </row>
    <row r="3" spans="1:8" x14ac:dyDescent="0.2">
      <c r="A3" s="90" t="s">
        <v>0</v>
      </c>
      <c r="B3" s="166"/>
      <c r="C3" s="166"/>
      <c r="D3" s="166"/>
      <c r="E3" s="167"/>
      <c r="G3" s="23" t="s">
        <v>2</v>
      </c>
    </row>
    <row r="4" spans="1:8" ht="13.5" thickBot="1" x14ac:dyDescent="0.25">
      <c r="A4" s="91" t="str">
        <f>CONCATENATE(G2,H2)</f>
        <v>Existencia overenej účtovnej závierky za rok -1</v>
      </c>
      <c r="B4" s="292"/>
      <c r="C4" s="292"/>
      <c r="D4" s="292"/>
      <c r="E4" s="293"/>
      <c r="G4" s="23" t="s">
        <v>3</v>
      </c>
    </row>
    <row r="5" spans="1:8" ht="13.5" thickBot="1" x14ac:dyDescent="0.25"/>
    <row r="6" spans="1:8" x14ac:dyDescent="0.2">
      <c r="A6" s="310" t="s">
        <v>21</v>
      </c>
      <c r="B6" s="229">
        <f>IF(B4="áno",B2-1,B2-2)</f>
        <v>-2</v>
      </c>
      <c r="C6" s="229"/>
      <c r="D6" s="312" t="s">
        <v>26</v>
      </c>
      <c r="E6" s="313"/>
      <c r="F6" s="192"/>
    </row>
    <row r="7" spans="1:8" x14ac:dyDescent="0.2">
      <c r="A7" s="311"/>
      <c r="B7" s="170"/>
      <c r="C7" s="170"/>
      <c r="D7" s="314"/>
      <c r="E7" s="315"/>
      <c r="F7" s="192"/>
    </row>
    <row r="8" spans="1:8" ht="15" x14ac:dyDescent="0.2">
      <c r="A8" s="92" t="s">
        <v>50</v>
      </c>
      <c r="B8" s="307">
        <f>IF(D14&lt;0,D14,0)</f>
        <v>0</v>
      </c>
      <c r="C8" s="307"/>
      <c r="D8" s="280" t="str">
        <f>IF(AND(B8&lt;&gt;0,B9&lt;&gt;0),IF(AND(B8&lt;0,B9/2&lt;ABS(B8)),"áno","nie"),"nie")</f>
        <v>nie</v>
      </c>
      <c r="E8" s="281"/>
      <c r="F8" s="195"/>
    </row>
    <row r="9" spans="1:8" ht="13.5" thickBot="1" x14ac:dyDescent="0.25">
      <c r="A9" s="93" t="s">
        <v>51</v>
      </c>
      <c r="B9" s="173" t="str">
        <f>D16</f>
        <v xml:space="preserve">  </v>
      </c>
      <c r="C9" s="173"/>
      <c r="D9" s="162"/>
      <c r="E9" s="163"/>
      <c r="F9" s="195"/>
    </row>
    <row r="11" spans="1:8" ht="13.5" thickBot="1" x14ac:dyDescent="0.25"/>
    <row r="12" spans="1:8" x14ac:dyDescent="0.2">
      <c r="A12" s="308" t="s">
        <v>52</v>
      </c>
      <c r="B12" s="286"/>
      <c r="C12" s="286"/>
      <c r="D12" s="286">
        <f>B6</f>
        <v>-2</v>
      </c>
      <c r="E12" s="287"/>
    </row>
    <row r="13" spans="1:8" x14ac:dyDescent="0.2">
      <c r="A13" s="309"/>
      <c r="B13" s="288"/>
      <c r="C13" s="288"/>
      <c r="D13" s="288"/>
      <c r="E13" s="289"/>
    </row>
    <row r="14" spans="1:8" x14ac:dyDescent="0.2">
      <c r="A14" s="297" t="s">
        <v>75</v>
      </c>
      <c r="B14" s="298"/>
      <c r="C14" s="298"/>
      <c r="D14" s="301"/>
      <c r="E14" s="302"/>
    </row>
    <row r="15" spans="1:8" x14ac:dyDescent="0.2">
      <c r="A15" s="299"/>
      <c r="B15" s="300"/>
      <c r="C15" s="300"/>
      <c r="D15" s="274"/>
      <c r="E15" s="275"/>
    </row>
    <row r="16" spans="1:8" x14ac:dyDescent="0.2">
      <c r="A16" s="303" t="s">
        <v>76</v>
      </c>
      <c r="B16" s="304"/>
      <c r="C16" s="304"/>
      <c r="D16" s="179" t="s">
        <v>77</v>
      </c>
      <c r="E16" s="180"/>
    </row>
    <row r="17" spans="1:5" ht="13.5" thickBot="1" x14ac:dyDescent="0.25">
      <c r="A17" s="305"/>
      <c r="B17" s="306"/>
      <c r="C17" s="306"/>
      <c r="D17" s="242"/>
      <c r="E17" s="243"/>
    </row>
    <row r="20" spans="1:5" x14ac:dyDescent="0.2">
      <c r="A20" s="26" t="s">
        <v>31</v>
      </c>
    </row>
    <row r="21" spans="1:5" x14ac:dyDescent="0.2">
      <c r="C21" s="94"/>
    </row>
    <row r="23" spans="1:5" x14ac:dyDescent="0.2">
      <c r="A23" s="68"/>
      <c r="B23" s="68"/>
      <c r="C23" s="68"/>
      <c r="D23" s="69"/>
      <c r="E23" s="69"/>
    </row>
    <row r="24" spans="1:5" x14ac:dyDescent="0.2">
      <c r="A24" s="1" t="s">
        <v>34</v>
      </c>
      <c r="B24" s="70"/>
      <c r="C24" s="70"/>
      <c r="D24" s="69"/>
      <c r="E24" s="69"/>
    </row>
    <row r="25" spans="1:5" x14ac:dyDescent="0.2">
      <c r="A25" s="5"/>
      <c r="B25" s="107" t="s">
        <v>32</v>
      </c>
      <c r="C25" s="107"/>
      <c r="D25" s="107"/>
      <c r="E25" s="107"/>
    </row>
    <row r="26" spans="1:5" x14ac:dyDescent="0.2">
      <c r="A26" s="68"/>
      <c r="B26" s="68"/>
      <c r="C26" s="68"/>
      <c r="D26" s="69"/>
      <c r="E26" s="69"/>
    </row>
  </sheetData>
  <mergeCells count="19">
    <mergeCell ref="B25:E25"/>
    <mergeCell ref="F6:F7"/>
    <mergeCell ref="B8:C8"/>
    <mergeCell ref="D8:E9"/>
    <mergeCell ref="F8:F9"/>
    <mergeCell ref="B9:C9"/>
    <mergeCell ref="A12:C13"/>
    <mergeCell ref="D12:E13"/>
    <mergeCell ref="A6:A7"/>
    <mergeCell ref="B6:C7"/>
    <mergeCell ref="D6:E7"/>
    <mergeCell ref="A1:E1"/>
    <mergeCell ref="A14:C15"/>
    <mergeCell ref="D14:E15"/>
    <mergeCell ref="A16:C17"/>
    <mergeCell ref="D16:E17"/>
    <mergeCell ref="A2:E2"/>
    <mergeCell ref="B3:E3"/>
    <mergeCell ref="B4:E4"/>
  </mergeCells>
  <conditionalFormatting sqref="F8:F9">
    <cfRule type="expression" dxfId="0" priority="1">
      <formula>$F$8="áno"</formula>
    </cfRule>
  </conditionalFormatting>
  <dataValidations count="1">
    <dataValidation type="list" allowBlank="1" showInputMessage="1" showErrorMessage="1" sqref="B4">
      <formula1>$G$3:$G$4</formula1>
    </dataValidation>
  </dataValidation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obec, mesto</vt:lpstr>
      <vt:lpstr>podvojne uct - as sro sp</vt:lpstr>
      <vt:lpstr>podvojne uct- vos ks živ</vt:lpstr>
      <vt:lpstr>neziskove_UJ_jednoduche</vt:lpstr>
      <vt:lpstr>neziskove_UJ_podvojne</vt:lpstr>
      <vt:lpstr>prispevkove_organizacie</vt:lpstr>
      <vt:lpstr>pausalne vydavky</vt:lpstr>
      <vt:lpstr>jednoduche uct</vt:lpstr>
      <vt:lpstr>'jednoduche uct'!Oblasť_tlače</vt:lpstr>
      <vt:lpstr>neziskove_UJ_jednoduche!Oblasť_tlače</vt:lpstr>
      <vt:lpstr>neziskove_UJ_podvojne!Oblasť_tlače</vt:lpstr>
      <vt:lpstr>'obec, mesto'!Oblasť_tlače</vt:lpstr>
      <vt:lpstr>'podvojne uct - as sro sp'!Oblasť_tlače</vt:lpstr>
      <vt:lpstr>'podvojne uct- vos ks živ'!Oblasť_tlače</vt:lpstr>
      <vt:lpstr>prispevkove_organizacie!Oblasť_tlače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Renca</dc:creator>
  <cp:lastModifiedBy>Brečka Dušan</cp:lastModifiedBy>
  <cp:lastPrinted>2017-09-13T10:44:18Z</cp:lastPrinted>
  <dcterms:created xsi:type="dcterms:W3CDTF">2011-01-31T11:23:50Z</dcterms:created>
  <dcterms:modified xsi:type="dcterms:W3CDTF">2017-09-13T10:44:21Z</dcterms:modified>
</cp:coreProperties>
</file>