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85" yWindow="3645" windowWidth="12120" windowHeight="4785" tabRatio="870" activeTab="2"/>
  </bookViews>
  <sheets>
    <sheet name="Jun 06" sheetId="1" r:id="rId1"/>
    <sheet name="Jul 06" sheetId="2" r:id="rId2"/>
    <sheet name="Jún - Júl 2006" sheetId="3" r:id="rId3"/>
  </sheets>
  <definedNames/>
  <calcPr fullCalcOnLoad="1"/>
</workbook>
</file>

<file path=xl/sharedStrings.xml><?xml version="1.0" encoding="utf-8"?>
<sst xmlns="http://schemas.openxmlformats.org/spreadsheetml/2006/main" count="849" uniqueCount="96">
  <si>
    <t>BP</t>
  </si>
  <si>
    <t>Suma</t>
  </si>
  <si>
    <t>Dohovor</t>
  </si>
  <si>
    <t>Spolu :</t>
  </si>
  <si>
    <t>Stanica MsP</t>
  </si>
  <si>
    <t>Legenda :</t>
  </si>
  <si>
    <t>Stred</t>
  </si>
  <si>
    <t>Juh</t>
  </si>
  <si>
    <t>Šaca</t>
  </si>
  <si>
    <t>Ťahanovce</t>
  </si>
  <si>
    <t>Východ</t>
  </si>
  <si>
    <t>Západ</t>
  </si>
  <si>
    <t>Park.služba</t>
  </si>
  <si>
    <t>(Odťah)</t>
  </si>
  <si>
    <t xml:space="preserve"> </t>
  </si>
  <si>
    <t>Odlož.</t>
  </si>
  <si>
    <t>VZN č.68/04</t>
  </si>
  <si>
    <t>BPN</t>
  </si>
  <si>
    <t>Štruktúra riešených priestupkov na úseku VZN</t>
  </si>
  <si>
    <t>VZN č.5/96</t>
  </si>
  <si>
    <t xml:space="preserve"> VZN č.2/91</t>
  </si>
  <si>
    <t>VZN č.36/96</t>
  </si>
  <si>
    <t>VZN č.45/00</t>
  </si>
  <si>
    <t>VZN č.72/04</t>
  </si>
  <si>
    <t>Chov zvierat</t>
  </si>
  <si>
    <t>§ 47</t>
  </si>
  <si>
    <t>§ 49</t>
  </si>
  <si>
    <t>§ 50</t>
  </si>
  <si>
    <t>VZN (spolu)</t>
  </si>
  <si>
    <t>VZN č.33/96</t>
  </si>
  <si>
    <t>Odstúp.</t>
  </si>
  <si>
    <t>Predlož</t>
  </si>
  <si>
    <t>VZN č.30/95</t>
  </si>
  <si>
    <t>Štruktúra riešených priestupkov - ostatných</t>
  </si>
  <si>
    <t>Štruktúra riešených priestupkov na úseku VZN, dopravy a ostatných (spolu).</t>
  </si>
  <si>
    <t>Ostatné (spolu)</t>
  </si>
  <si>
    <t>§ 21</t>
  </si>
  <si>
    <t>VZN č.13/93</t>
  </si>
  <si>
    <t xml:space="preserve">    Štruktúra riešených priestupkov Mestskou políciou Košice za obdobie od 01.06.2006 do 30.06.2006</t>
  </si>
  <si>
    <t>VZN MČ</t>
  </si>
  <si>
    <t>VZN č.78/06    §4, §5</t>
  </si>
  <si>
    <t>7VZN č.78/06    §6, §5</t>
  </si>
  <si>
    <t>VZN č.78/06    §8, §9</t>
  </si>
  <si>
    <t>VZN č.78/06    §12</t>
  </si>
  <si>
    <t>§ 22</t>
  </si>
  <si>
    <t>§ 24</t>
  </si>
  <si>
    <t>§ 30</t>
  </si>
  <si>
    <t>íné</t>
  </si>
  <si>
    <t>Predlož. - Predložením priestupku správnemu orgánu na prejednanie</t>
  </si>
  <si>
    <t>BPN -       Blok na poutu nezaplatenú na mieste priestupku</t>
  </si>
  <si>
    <t>BP -         Bloková pouta</t>
  </si>
  <si>
    <t>Odstúp. -  Odstúpením inému orgánu</t>
  </si>
  <si>
    <t>Odlož. -    Odložením veci</t>
  </si>
  <si>
    <t xml:space="preserve">    Štruktúra riešených priestupkov Mestskou políciou Košice za obdobie od 01.07.2006 do 31.07.2006</t>
  </si>
  <si>
    <t>iné</t>
  </si>
  <si>
    <t xml:space="preserve">                                                                                  Štruktúra riešených priestupkov Mestskou políciou Košice za obdobie od 01.06.2006 do 31.07.2006</t>
  </si>
  <si>
    <t>Doprava (§ 22)</t>
  </si>
  <si>
    <t xml:space="preserve">                                                                 Štruktúra riešených priestupkov - ostatných</t>
  </si>
  <si>
    <t xml:space="preserve">                Štruktúra riešených priestupkov na úseku VZN</t>
  </si>
  <si>
    <t xml:space="preserve">              Štruktúra riešených priestupkov na úseku VZN</t>
  </si>
  <si>
    <t>BNPNNM</t>
  </si>
  <si>
    <t>BNPNNM - Blok na poutu nezaplatenú</t>
  </si>
  <si>
    <t xml:space="preserve">                  na mieste priestupku</t>
  </si>
  <si>
    <t>BP -  Bloková pouta</t>
  </si>
  <si>
    <t>Predlož. - Predložením priestupku</t>
  </si>
  <si>
    <t xml:space="preserve">                 správnemu orgánu</t>
  </si>
  <si>
    <t>Odstúp. -  Odstúpenie inému orgánu</t>
  </si>
  <si>
    <t>Odlož. -    Odloženie veci</t>
  </si>
  <si>
    <t>VZN č.78/06    §6, §7</t>
  </si>
  <si>
    <t>VZN č.2/91 - O ukladaní, údržbe a ochrane zelene</t>
  </si>
  <si>
    <t>VZN č.5/96 - O státí, parkovaní, odťahovní vozidiel a odstrňovaní vrakov na území mesta Košice</t>
  </si>
  <si>
    <t xml:space="preserve">VZN č.30/96 -O zriaďovaní, správe, odstraňovaní zastávok a prístreškov hromadnej dopravy osôb v meste Košice </t>
  </si>
  <si>
    <t>VZN č.30/96</t>
  </si>
  <si>
    <t>VZN č.13/93 - O vydávaní povolení na zvláštne užívanie komunikácií a stým súvisiacimi výkopovými prácami na cestách I. a II.triedy a na miestnych komunikáciách mesta Košice</t>
  </si>
  <si>
    <t xml:space="preserve">VZN č.33/96 - O zimnej údržbe  </t>
  </si>
  <si>
    <t xml:space="preserve">VZN č.36/96 - O obmedzení predaja, podávania a požívania alkoholických nápojov </t>
  </si>
  <si>
    <t>VZN č.45/00 - Trhový poriadok trhových miest na území mesta Košice</t>
  </si>
  <si>
    <t>VZN č.68/04 - O dani za užívanie verejného priestranstva na dočasné parkovanie</t>
  </si>
  <si>
    <t>VZN č.72/04 - O komunálnych odpadoch a drobných stavebných odpadoch</t>
  </si>
  <si>
    <t>VZN č.78/06 (§ 4, § 5) - O čistote a o verejnom poriadku (čistota verejných priestranstiev a užívanie verejných priestranstiev v osobitných prípadoch)</t>
  </si>
  <si>
    <t>VZN č.78/06 (§ 8, § 9) - O čistote a o verejnom poriadku (podmienky požívania alkoholických nápojov a všeobecný zákaz požívania alkoholických nápojov)</t>
  </si>
  <si>
    <t>VZN č.78/06 (§ 6, § 7) - O čistote a o verejnom poriadku (obmedzenie používania zábavnej pyrotechniky)</t>
  </si>
  <si>
    <t>VZN č.78/06 (§ 12) - O čistote a o verejnom poriadku (obmedzenie voľného pohybu psov)</t>
  </si>
  <si>
    <t xml:space="preserve">        Spracoval : JUDr. Milan Dvorožňák</t>
  </si>
  <si>
    <t xml:space="preserve">                   náčelník MsP</t>
  </si>
  <si>
    <t>§ 24 - priestupky na úseku podnikania</t>
  </si>
  <si>
    <t xml:space="preserve">§ 30 - priestupky na úseku ochrany pred </t>
  </si>
  <si>
    <t xml:space="preserve">   alkoholizmom a inými toxikomániami</t>
  </si>
  <si>
    <t xml:space="preserve">§ 21 - priestupky vyskytujúce sa na </t>
  </si>
  <si>
    <t xml:space="preserve">          viacerých  úsekoch  správy</t>
  </si>
  <si>
    <t>§ 47 - priestupky proti verej. poriadku</t>
  </si>
  <si>
    <t>§ 49 - priestupky proti občianskemu</t>
  </si>
  <si>
    <t xml:space="preserve">          spolunažívaniu</t>
  </si>
  <si>
    <t>§ 50 - priestupky proti majetku</t>
  </si>
  <si>
    <t xml:space="preserve">                                    o priestupkoch v platnom znení</t>
  </si>
  <si>
    <t xml:space="preserve">                             zákon SNR  č. 372/1990 Zb.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</si>
</sst>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48"/>
      <name val="Arial CE"/>
      <family val="2"/>
    </font>
    <font>
      <sz val="12"/>
      <name val="Arial CE"/>
      <family val="2"/>
    </font>
    <font>
      <b/>
      <sz val="10"/>
      <color indexed="4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8"/>
      <color indexed="10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/>
    </xf>
    <xf numFmtId="0" fontId="13" fillId="0" borderId="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2" borderId="3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" borderId="6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7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71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2" fillId="3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4" borderId="74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vertical="center"/>
    </xf>
    <xf numFmtId="0" fontId="2" fillId="2" borderId="77" xfId="0" applyFont="1" applyFill="1" applyBorder="1" applyAlignment="1">
      <alignment vertical="center"/>
    </xf>
    <xf numFmtId="0" fontId="2" fillId="5" borderId="74" xfId="0" applyFont="1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2" fillId="2" borderId="81" xfId="0" applyFont="1" applyFill="1" applyBorder="1" applyAlignment="1">
      <alignment horizontal="left" vertical="center"/>
    </xf>
    <xf numFmtId="0" fontId="0" fillId="0" borderId="82" xfId="0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left" vertical="center"/>
    </xf>
    <xf numFmtId="0" fontId="2" fillId="2" borderId="8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3" borderId="84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2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0" fillId="0" borderId="85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4" borderId="65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52" xfId="0" applyFont="1" applyFill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2" fillId="5" borderId="65" xfId="0" applyFont="1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Y587"/>
  <sheetViews>
    <sheetView zoomScale="95" zoomScaleNormal="95" workbookViewId="0" topLeftCell="A130">
      <selection activeCell="L152" sqref="L152:R152"/>
    </sheetView>
  </sheetViews>
  <sheetFormatPr defaultColWidth="9.00390625" defaultRowHeight="12.75"/>
  <cols>
    <col min="1" max="1" width="10.625" style="65" customWidth="1"/>
    <col min="2" max="3" width="7.125" style="0" customWidth="1"/>
    <col min="4" max="4" width="6.875" style="0" customWidth="1"/>
    <col min="5" max="10" width="7.125" style="0" customWidth="1"/>
    <col min="11" max="11" width="7.75390625" style="0" customWidth="1"/>
    <col min="12" max="13" width="7.125" style="0" customWidth="1"/>
    <col min="14" max="14" width="7.75390625" style="0" customWidth="1"/>
    <col min="15" max="16" width="7.375" style="0" customWidth="1"/>
    <col min="17" max="17" width="7.125" style="0" customWidth="1"/>
    <col min="18" max="19" width="7.75390625" style="53" customWidth="1"/>
    <col min="20" max="21" width="7.75390625" style="0" customWidth="1"/>
  </cols>
  <sheetData>
    <row r="1" spans="1:17" ht="12.75">
      <c r="A1" s="259" t="s">
        <v>38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7"/>
      <c r="O1" s="287"/>
      <c r="P1" s="287"/>
      <c r="Q1" s="287"/>
    </row>
    <row r="2" spans="1:17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5" customHeight="1" thickBot="1">
      <c r="A3" s="266" t="s">
        <v>18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  <c r="O3" s="268"/>
      <c r="P3" s="268"/>
      <c r="Q3" s="268"/>
    </row>
    <row r="4" spans="1:19" s="4" customFormat="1" ht="12" customHeight="1" thickBot="1" thickTop="1">
      <c r="A4" s="301" t="s">
        <v>4</v>
      </c>
      <c r="B4" s="288" t="s">
        <v>20</v>
      </c>
      <c r="C4" s="282"/>
      <c r="D4" s="282"/>
      <c r="E4" s="284"/>
      <c r="F4" s="288" t="s">
        <v>19</v>
      </c>
      <c r="G4" s="282"/>
      <c r="H4" s="282"/>
      <c r="I4" s="284"/>
      <c r="J4" s="288" t="s">
        <v>37</v>
      </c>
      <c r="K4" s="289"/>
      <c r="L4" s="289"/>
      <c r="M4" s="290"/>
      <c r="N4" s="288" t="s">
        <v>32</v>
      </c>
      <c r="O4" s="289"/>
      <c r="P4" s="289"/>
      <c r="Q4" s="290"/>
      <c r="R4" s="155"/>
      <c r="S4" s="155"/>
    </row>
    <row r="5" spans="1:17" ht="12" customHeight="1">
      <c r="A5" s="302"/>
      <c r="B5" s="82" t="s">
        <v>0</v>
      </c>
      <c r="C5" s="34" t="s">
        <v>17</v>
      </c>
      <c r="D5" s="34" t="s">
        <v>31</v>
      </c>
      <c r="E5" s="83" t="s">
        <v>2</v>
      </c>
      <c r="F5" s="82" t="s">
        <v>0</v>
      </c>
      <c r="G5" s="34" t="s">
        <v>17</v>
      </c>
      <c r="H5" s="34" t="s">
        <v>31</v>
      </c>
      <c r="I5" s="83" t="s">
        <v>2</v>
      </c>
      <c r="J5" s="82" t="s">
        <v>0</v>
      </c>
      <c r="K5" s="34" t="s">
        <v>17</v>
      </c>
      <c r="L5" s="34" t="s">
        <v>31</v>
      </c>
      <c r="M5" s="83" t="s">
        <v>2</v>
      </c>
      <c r="N5" s="82" t="s">
        <v>0</v>
      </c>
      <c r="O5" s="34" t="s">
        <v>17</v>
      </c>
      <c r="P5" s="34" t="s">
        <v>31</v>
      </c>
      <c r="Q5" s="83" t="s">
        <v>2</v>
      </c>
    </row>
    <row r="6" spans="1:17" ht="12" customHeight="1" thickBot="1">
      <c r="A6" s="300"/>
      <c r="B6" s="84" t="s">
        <v>1</v>
      </c>
      <c r="C6" s="36" t="s">
        <v>1</v>
      </c>
      <c r="D6" s="77" t="s">
        <v>30</v>
      </c>
      <c r="E6" s="85" t="s">
        <v>15</v>
      </c>
      <c r="F6" s="84" t="s">
        <v>1</v>
      </c>
      <c r="G6" s="36" t="s">
        <v>1</v>
      </c>
      <c r="H6" s="77" t="s">
        <v>30</v>
      </c>
      <c r="I6" s="85" t="s">
        <v>15</v>
      </c>
      <c r="J6" s="84" t="s">
        <v>1</v>
      </c>
      <c r="K6" s="36" t="s">
        <v>1</v>
      </c>
      <c r="L6" s="77" t="s">
        <v>30</v>
      </c>
      <c r="M6" s="85" t="s">
        <v>15</v>
      </c>
      <c r="N6" s="84" t="s">
        <v>1</v>
      </c>
      <c r="O6" s="36" t="s">
        <v>1</v>
      </c>
      <c r="P6" s="77" t="s">
        <v>30</v>
      </c>
      <c r="Q6" s="85" t="s">
        <v>15</v>
      </c>
    </row>
    <row r="7" spans="1:18" ht="12" customHeight="1">
      <c r="A7" s="298" t="s">
        <v>7</v>
      </c>
      <c r="B7" s="86"/>
      <c r="C7" s="67"/>
      <c r="D7" s="68"/>
      <c r="E7" s="87">
        <v>1</v>
      </c>
      <c r="F7" s="86">
        <v>51</v>
      </c>
      <c r="G7" s="66"/>
      <c r="H7" s="68"/>
      <c r="I7" s="87">
        <v>7</v>
      </c>
      <c r="J7" s="101"/>
      <c r="K7" s="37"/>
      <c r="L7" s="68"/>
      <c r="M7" s="102"/>
      <c r="N7" s="101">
        <v>9</v>
      </c>
      <c r="O7" s="37"/>
      <c r="P7" s="68"/>
      <c r="Q7" s="102">
        <v>1</v>
      </c>
      <c r="R7" s="53" t="s">
        <v>14</v>
      </c>
    </row>
    <row r="8" spans="1:17" ht="12" customHeight="1">
      <c r="A8" s="297"/>
      <c r="B8" s="88"/>
      <c r="C8" s="67"/>
      <c r="D8" s="79"/>
      <c r="E8" s="89"/>
      <c r="F8" s="88">
        <v>11300</v>
      </c>
      <c r="G8" s="69"/>
      <c r="H8" s="79"/>
      <c r="I8" s="89"/>
      <c r="J8" s="103"/>
      <c r="K8" s="40"/>
      <c r="L8" s="79"/>
      <c r="M8" s="104"/>
      <c r="N8" s="103">
        <v>1200</v>
      </c>
      <c r="O8" s="40"/>
      <c r="P8" s="79"/>
      <c r="Q8" s="104"/>
    </row>
    <row r="9" spans="1:17" ht="12" customHeight="1">
      <c r="A9" s="292" t="s">
        <v>6</v>
      </c>
      <c r="B9" s="90">
        <v>1</v>
      </c>
      <c r="C9" s="72"/>
      <c r="D9" s="71"/>
      <c r="E9" s="91"/>
      <c r="F9" s="90">
        <v>13</v>
      </c>
      <c r="G9" s="71">
        <v>1</v>
      </c>
      <c r="H9" s="71">
        <v>5</v>
      </c>
      <c r="I9" s="91">
        <v>9</v>
      </c>
      <c r="J9" s="105"/>
      <c r="K9" s="40"/>
      <c r="L9" s="71"/>
      <c r="M9" s="106"/>
      <c r="N9" s="105">
        <v>1</v>
      </c>
      <c r="O9" s="40"/>
      <c r="P9" s="71"/>
      <c r="Q9" s="106">
        <v>3</v>
      </c>
    </row>
    <row r="10" spans="1:17" ht="12" customHeight="1">
      <c r="A10" s="297"/>
      <c r="B10" s="92">
        <v>300</v>
      </c>
      <c r="C10" s="73"/>
      <c r="D10" s="79"/>
      <c r="E10" s="89"/>
      <c r="F10" s="92">
        <v>3400</v>
      </c>
      <c r="G10" s="70">
        <v>500</v>
      </c>
      <c r="H10" s="130">
        <v>1</v>
      </c>
      <c r="I10" s="89"/>
      <c r="J10" s="103"/>
      <c r="K10" s="39"/>
      <c r="L10" s="79"/>
      <c r="M10" s="104"/>
      <c r="N10" s="103">
        <v>100</v>
      </c>
      <c r="O10" s="39"/>
      <c r="P10" s="79"/>
      <c r="Q10" s="104"/>
    </row>
    <row r="11" spans="1:17" ht="12" customHeight="1">
      <c r="A11" s="292" t="s">
        <v>8</v>
      </c>
      <c r="B11" s="90"/>
      <c r="C11" s="72"/>
      <c r="D11" s="71"/>
      <c r="E11" s="91"/>
      <c r="F11" s="90">
        <v>21</v>
      </c>
      <c r="G11" s="71"/>
      <c r="H11" s="71">
        <v>1</v>
      </c>
      <c r="I11" s="91">
        <v>7</v>
      </c>
      <c r="J11" s="105"/>
      <c r="K11" s="40"/>
      <c r="L11" s="71"/>
      <c r="M11" s="106"/>
      <c r="N11" s="105">
        <v>2</v>
      </c>
      <c r="O11" s="40">
        <v>1</v>
      </c>
      <c r="P11" s="71">
        <v>5</v>
      </c>
      <c r="Q11" s="106">
        <v>4</v>
      </c>
    </row>
    <row r="12" spans="1:17" ht="12" customHeight="1">
      <c r="A12" s="297"/>
      <c r="B12" s="92"/>
      <c r="C12" s="73"/>
      <c r="D12" s="79"/>
      <c r="E12" s="93"/>
      <c r="F12" s="92">
        <v>5100</v>
      </c>
      <c r="G12" s="70"/>
      <c r="H12" s="79"/>
      <c r="I12" s="93"/>
      <c r="J12" s="103"/>
      <c r="K12" s="39"/>
      <c r="L12" s="79"/>
      <c r="M12" s="107"/>
      <c r="N12" s="103">
        <v>600</v>
      </c>
      <c r="O12" s="39">
        <v>500</v>
      </c>
      <c r="P12" s="79"/>
      <c r="Q12" s="107"/>
    </row>
    <row r="13" spans="1:17" ht="12" customHeight="1">
      <c r="A13" s="292" t="s">
        <v>9</v>
      </c>
      <c r="B13" s="90"/>
      <c r="C13" s="72"/>
      <c r="D13" s="71"/>
      <c r="E13" s="91"/>
      <c r="F13" s="90">
        <v>13</v>
      </c>
      <c r="G13" s="72"/>
      <c r="H13" s="71">
        <v>1</v>
      </c>
      <c r="I13" s="91">
        <v>2</v>
      </c>
      <c r="J13" s="105"/>
      <c r="K13" s="40"/>
      <c r="L13" s="71"/>
      <c r="M13" s="106"/>
      <c r="N13" s="105">
        <v>1</v>
      </c>
      <c r="O13" s="40"/>
      <c r="P13" s="71"/>
      <c r="Q13" s="106">
        <v>2</v>
      </c>
    </row>
    <row r="14" spans="1:17" ht="12" customHeight="1">
      <c r="A14" s="297"/>
      <c r="B14" s="92"/>
      <c r="C14" s="73"/>
      <c r="D14" s="79"/>
      <c r="E14" s="89"/>
      <c r="F14" s="94">
        <v>2800</v>
      </c>
      <c r="G14" s="74"/>
      <c r="H14" s="79"/>
      <c r="I14" s="93"/>
      <c r="J14" s="108"/>
      <c r="K14" s="39"/>
      <c r="L14" s="79"/>
      <c r="M14" s="104"/>
      <c r="N14" s="103">
        <v>100</v>
      </c>
      <c r="O14" s="39"/>
      <c r="P14" s="79"/>
      <c r="Q14" s="104"/>
    </row>
    <row r="15" spans="1:17" ht="12" customHeight="1">
      <c r="A15" s="292" t="s">
        <v>10</v>
      </c>
      <c r="B15" s="90"/>
      <c r="C15" s="72"/>
      <c r="D15" s="71"/>
      <c r="E15" s="91"/>
      <c r="F15" s="90">
        <v>7</v>
      </c>
      <c r="G15" s="71"/>
      <c r="H15" s="71">
        <v>1</v>
      </c>
      <c r="I15" s="91">
        <v>7</v>
      </c>
      <c r="J15" s="105"/>
      <c r="K15" s="40"/>
      <c r="L15" s="71"/>
      <c r="M15" s="106"/>
      <c r="N15" s="105">
        <v>14</v>
      </c>
      <c r="O15" s="40">
        <v>3</v>
      </c>
      <c r="P15" s="71"/>
      <c r="Q15" s="106">
        <v>8</v>
      </c>
    </row>
    <row r="16" spans="1:17" ht="12" customHeight="1">
      <c r="A16" s="297"/>
      <c r="B16" s="92"/>
      <c r="C16" s="73"/>
      <c r="D16" s="79"/>
      <c r="E16" s="93"/>
      <c r="F16" s="92">
        <v>1300</v>
      </c>
      <c r="G16" s="70"/>
      <c r="H16" s="79"/>
      <c r="I16" s="93"/>
      <c r="J16" s="103"/>
      <c r="K16" s="39"/>
      <c r="L16" s="79"/>
      <c r="M16" s="107"/>
      <c r="N16" s="103">
        <v>1800</v>
      </c>
      <c r="O16" s="39">
        <v>900</v>
      </c>
      <c r="P16" s="79"/>
      <c r="Q16" s="107"/>
    </row>
    <row r="17" spans="1:17" ht="12" customHeight="1">
      <c r="A17" s="292" t="s">
        <v>11</v>
      </c>
      <c r="B17" s="90"/>
      <c r="C17" s="72"/>
      <c r="D17" s="71">
        <v>1</v>
      </c>
      <c r="E17" s="91">
        <v>2</v>
      </c>
      <c r="F17" s="90">
        <v>16</v>
      </c>
      <c r="G17" s="72"/>
      <c r="H17" s="71">
        <v>20</v>
      </c>
      <c r="I17" s="91">
        <v>19</v>
      </c>
      <c r="J17" s="105"/>
      <c r="K17" s="40"/>
      <c r="L17" s="71">
        <v>1</v>
      </c>
      <c r="M17" s="106"/>
      <c r="N17" s="105">
        <v>3</v>
      </c>
      <c r="O17" s="40"/>
      <c r="P17" s="71"/>
      <c r="Q17" s="106">
        <v>9</v>
      </c>
    </row>
    <row r="18" spans="1:17" ht="12" customHeight="1" thickBot="1">
      <c r="A18" s="300"/>
      <c r="B18" s="94"/>
      <c r="C18" s="74"/>
      <c r="D18" s="78"/>
      <c r="E18" s="93"/>
      <c r="F18" s="94">
        <v>2400</v>
      </c>
      <c r="G18" s="74"/>
      <c r="H18" s="78"/>
      <c r="I18" s="93"/>
      <c r="J18" s="108"/>
      <c r="K18" s="43"/>
      <c r="L18" s="78"/>
      <c r="M18" s="107"/>
      <c r="N18" s="108">
        <v>400</v>
      </c>
      <c r="O18" s="43"/>
      <c r="P18" s="78"/>
      <c r="Q18" s="107"/>
    </row>
    <row r="19" spans="1:17" ht="12" customHeight="1" thickBot="1">
      <c r="A19" s="298" t="s">
        <v>3</v>
      </c>
      <c r="B19" s="95">
        <f>B7+B9+B11+B13+B15+B17</f>
        <v>1</v>
      </c>
      <c r="C19" s="75">
        <v>0</v>
      </c>
      <c r="D19" s="126">
        <f>SUM(D7+D9+D11+D13+D15+D17)</f>
        <v>1</v>
      </c>
      <c r="E19" s="127">
        <f aca="true" t="shared" si="0" ref="E19:G20">E7+E9+E11+E13+E15+E17</f>
        <v>3</v>
      </c>
      <c r="F19" s="95">
        <f t="shared" si="0"/>
        <v>121</v>
      </c>
      <c r="G19" s="76">
        <f t="shared" si="0"/>
        <v>1</v>
      </c>
      <c r="H19" s="126">
        <f>SUM(H7+H9+H11+H13+H15+H17)</f>
        <v>28</v>
      </c>
      <c r="I19" s="96">
        <f aca="true" t="shared" si="1" ref="I19:K20">I7+I9+I11+I13+I15+I17</f>
        <v>51</v>
      </c>
      <c r="J19" s="109">
        <f t="shared" si="1"/>
        <v>0</v>
      </c>
      <c r="K19" s="44">
        <f t="shared" si="1"/>
        <v>0</v>
      </c>
      <c r="L19" s="126">
        <f>SUM(L7+L9+L11+L13+L15+L17)</f>
        <v>1</v>
      </c>
      <c r="M19" s="110">
        <f aca="true" t="shared" si="2" ref="M19:O20">M7+M9+M11+M13+M15+M17</f>
        <v>0</v>
      </c>
      <c r="N19" s="109">
        <f t="shared" si="2"/>
        <v>30</v>
      </c>
      <c r="O19" s="44">
        <f t="shared" si="2"/>
        <v>4</v>
      </c>
      <c r="P19" s="126">
        <f>SUM(P7+P9+P11+P13+P15+P17)</f>
        <v>5</v>
      </c>
      <c r="Q19" s="110">
        <f>Q7+Q9+Q11+Q13+Q15+Q17</f>
        <v>27</v>
      </c>
    </row>
    <row r="20" spans="1:17" ht="12" customHeight="1" thickBot="1">
      <c r="A20" s="299"/>
      <c r="B20" s="97">
        <f>B8+B10+B12+B14+B16+B18</f>
        <v>300</v>
      </c>
      <c r="C20" s="98">
        <f>C8+C10+C12+C14+C16+C18</f>
        <v>0</v>
      </c>
      <c r="D20" s="128">
        <f>SUM(D8+D10+D12+D14+D16+D18)</f>
        <v>0</v>
      </c>
      <c r="E20" s="125">
        <f t="shared" si="0"/>
        <v>0</v>
      </c>
      <c r="F20" s="97">
        <f t="shared" si="0"/>
        <v>26300</v>
      </c>
      <c r="G20" s="98">
        <f t="shared" si="0"/>
        <v>500</v>
      </c>
      <c r="H20" s="128">
        <f>SUM(H8+H10+H12+H14+H16+H18)</f>
        <v>1</v>
      </c>
      <c r="I20" s="99">
        <f t="shared" si="1"/>
        <v>0</v>
      </c>
      <c r="J20" s="111">
        <f t="shared" si="1"/>
        <v>0</v>
      </c>
      <c r="K20" s="112">
        <f t="shared" si="1"/>
        <v>0</v>
      </c>
      <c r="L20" s="128">
        <f>SUM(L8+L10+L12+L14+L16+L18)</f>
        <v>0</v>
      </c>
      <c r="M20" s="113">
        <f t="shared" si="2"/>
        <v>0</v>
      </c>
      <c r="N20" s="139">
        <f t="shared" si="2"/>
        <v>4200</v>
      </c>
      <c r="O20" s="120">
        <f t="shared" si="2"/>
        <v>1400</v>
      </c>
      <c r="P20" s="128">
        <f>SUM(P8+P10+P12+P14+P16+P18)</f>
        <v>0</v>
      </c>
      <c r="Q20" s="113">
        <f>Q8+Q10+Q12+Q14+Q16+Q18</f>
        <v>0</v>
      </c>
    </row>
    <row r="21" spans="1:17" ht="12" customHeight="1" thickBot="1" thickTop="1">
      <c r="A21" s="149"/>
      <c r="B21" s="155"/>
      <c r="C21" s="160"/>
      <c r="D21" s="160"/>
      <c r="E21" s="160"/>
      <c r="F21" s="160"/>
      <c r="G21" s="160"/>
      <c r="H21" s="160"/>
      <c r="I21" s="161"/>
      <c r="J21" s="161"/>
      <c r="K21" s="161"/>
      <c r="L21" s="161"/>
      <c r="M21" s="161"/>
      <c r="N21" s="161"/>
      <c r="O21" s="53"/>
      <c r="P21" s="53"/>
      <c r="Q21" s="155"/>
    </row>
    <row r="22" spans="1:17" ht="12" customHeight="1" thickBot="1" thickTop="1">
      <c r="A22" s="262" t="s">
        <v>4</v>
      </c>
      <c r="B22" s="288" t="s">
        <v>29</v>
      </c>
      <c r="C22" s="289"/>
      <c r="D22" s="289"/>
      <c r="E22" s="290"/>
      <c r="F22" s="288" t="s">
        <v>21</v>
      </c>
      <c r="G22" s="282"/>
      <c r="H22" s="282"/>
      <c r="I22" s="284"/>
      <c r="J22" s="288" t="s">
        <v>22</v>
      </c>
      <c r="K22" s="289"/>
      <c r="L22" s="289"/>
      <c r="M22" s="290"/>
      <c r="N22" s="288" t="s">
        <v>16</v>
      </c>
      <c r="O22" s="282"/>
      <c r="P22" s="282"/>
      <c r="Q22" s="284"/>
    </row>
    <row r="23" spans="1:17" ht="12" customHeight="1">
      <c r="A23" s="263"/>
      <c r="B23" s="82" t="s">
        <v>0</v>
      </c>
      <c r="C23" s="34" t="s">
        <v>17</v>
      </c>
      <c r="D23" s="34" t="s">
        <v>31</v>
      </c>
      <c r="E23" s="83" t="s">
        <v>2</v>
      </c>
      <c r="F23" s="82" t="s">
        <v>0</v>
      </c>
      <c r="G23" s="34" t="s">
        <v>17</v>
      </c>
      <c r="H23" s="34" t="s">
        <v>31</v>
      </c>
      <c r="I23" s="83" t="s">
        <v>2</v>
      </c>
      <c r="J23" s="82" t="s">
        <v>0</v>
      </c>
      <c r="K23" s="34" t="s">
        <v>17</v>
      </c>
      <c r="L23" s="34" t="s">
        <v>31</v>
      </c>
      <c r="M23" s="83" t="s">
        <v>2</v>
      </c>
      <c r="N23" s="82" t="s">
        <v>0</v>
      </c>
      <c r="O23" s="34" t="s">
        <v>17</v>
      </c>
      <c r="P23" s="34" t="s">
        <v>31</v>
      </c>
      <c r="Q23" s="83" t="s">
        <v>2</v>
      </c>
    </row>
    <row r="24" spans="1:17" ht="12" customHeight="1" thickBot="1">
      <c r="A24" s="264"/>
      <c r="B24" s="84" t="s">
        <v>1</v>
      </c>
      <c r="C24" s="36" t="s">
        <v>1</v>
      </c>
      <c r="D24" s="77" t="s">
        <v>30</v>
      </c>
      <c r="E24" s="85" t="s">
        <v>15</v>
      </c>
      <c r="F24" s="84" t="s">
        <v>1</v>
      </c>
      <c r="G24" s="36" t="s">
        <v>1</v>
      </c>
      <c r="H24" s="77" t="s">
        <v>30</v>
      </c>
      <c r="I24" s="85" t="s">
        <v>15</v>
      </c>
      <c r="J24" s="84" t="s">
        <v>1</v>
      </c>
      <c r="K24" s="36" t="s">
        <v>1</v>
      </c>
      <c r="L24" s="77" t="s">
        <v>30</v>
      </c>
      <c r="M24" s="85" t="s">
        <v>15</v>
      </c>
      <c r="N24" s="84" t="s">
        <v>1</v>
      </c>
      <c r="O24" s="36" t="s">
        <v>1</v>
      </c>
      <c r="P24" s="77" t="s">
        <v>30</v>
      </c>
      <c r="Q24" s="85" t="s">
        <v>15</v>
      </c>
    </row>
    <row r="25" spans="1:17" ht="12" customHeight="1">
      <c r="A25" s="279" t="s">
        <v>7</v>
      </c>
      <c r="B25" s="101"/>
      <c r="C25" s="37"/>
      <c r="D25" s="68"/>
      <c r="E25" s="102"/>
      <c r="F25" s="101"/>
      <c r="G25" s="37"/>
      <c r="H25" s="68"/>
      <c r="I25" s="102"/>
      <c r="J25" s="101">
        <v>6</v>
      </c>
      <c r="K25" s="37"/>
      <c r="L25" s="68"/>
      <c r="M25" s="102">
        <v>6</v>
      </c>
      <c r="N25" s="101">
        <v>8</v>
      </c>
      <c r="O25" s="37"/>
      <c r="P25" s="68">
        <v>3</v>
      </c>
      <c r="Q25" s="102"/>
    </row>
    <row r="26" spans="1:17" ht="12" customHeight="1">
      <c r="A26" s="278"/>
      <c r="B26" s="103"/>
      <c r="C26" s="39"/>
      <c r="D26" s="129"/>
      <c r="E26" s="104"/>
      <c r="F26" s="103"/>
      <c r="G26" s="39"/>
      <c r="H26" s="79"/>
      <c r="I26" s="104"/>
      <c r="J26" s="103">
        <v>1200</v>
      </c>
      <c r="K26" s="40"/>
      <c r="L26" s="79"/>
      <c r="M26" s="104"/>
      <c r="N26" s="103">
        <v>1000</v>
      </c>
      <c r="O26" s="39"/>
      <c r="P26" s="79"/>
      <c r="Q26" s="104"/>
    </row>
    <row r="27" spans="1:17" ht="12" customHeight="1">
      <c r="A27" s="277" t="s">
        <v>6</v>
      </c>
      <c r="B27" s="105">
        <v>1</v>
      </c>
      <c r="C27" s="40"/>
      <c r="D27" s="71"/>
      <c r="E27" s="106">
        <v>1</v>
      </c>
      <c r="F27" s="105">
        <v>2</v>
      </c>
      <c r="G27" s="40">
        <v>1</v>
      </c>
      <c r="H27" s="71"/>
      <c r="I27" s="106">
        <v>13</v>
      </c>
      <c r="J27" s="105"/>
      <c r="K27" s="40"/>
      <c r="L27" s="71"/>
      <c r="M27" s="106">
        <v>3</v>
      </c>
      <c r="N27" s="105">
        <v>1</v>
      </c>
      <c r="O27" s="40"/>
      <c r="P27" s="71"/>
      <c r="Q27" s="106"/>
    </row>
    <row r="28" spans="1:17" ht="12" customHeight="1">
      <c r="A28" s="278"/>
      <c r="B28" s="103">
        <v>500</v>
      </c>
      <c r="C28" s="39"/>
      <c r="D28" s="129"/>
      <c r="E28" s="104"/>
      <c r="F28" s="103">
        <v>500</v>
      </c>
      <c r="G28" s="39">
        <v>500</v>
      </c>
      <c r="H28" s="79"/>
      <c r="I28" s="104"/>
      <c r="J28" s="103"/>
      <c r="K28" s="39"/>
      <c r="L28" s="79"/>
      <c r="M28" s="104"/>
      <c r="N28" s="103">
        <v>300</v>
      </c>
      <c r="O28" s="39"/>
      <c r="P28" s="79">
        <v>1</v>
      </c>
      <c r="Q28" s="104"/>
    </row>
    <row r="29" spans="1:17" ht="12" customHeight="1">
      <c r="A29" s="277" t="s">
        <v>8</v>
      </c>
      <c r="B29" s="105"/>
      <c r="C29" s="40"/>
      <c r="D29" s="71"/>
      <c r="E29" s="106"/>
      <c r="F29" s="105"/>
      <c r="G29" s="40"/>
      <c r="H29" s="71"/>
      <c r="I29" s="106"/>
      <c r="J29" s="105"/>
      <c r="K29" s="40"/>
      <c r="L29" s="71"/>
      <c r="M29" s="106"/>
      <c r="N29" s="105"/>
      <c r="O29" s="40"/>
      <c r="P29" s="71"/>
      <c r="Q29" s="106"/>
    </row>
    <row r="30" spans="1:17" ht="12" customHeight="1">
      <c r="A30" s="278"/>
      <c r="B30" s="103"/>
      <c r="C30" s="39"/>
      <c r="D30" s="129"/>
      <c r="E30" s="107"/>
      <c r="F30" s="103"/>
      <c r="G30" s="39"/>
      <c r="H30" s="79"/>
      <c r="I30" s="107"/>
      <c r="J30" s="103"/>
      <c r="K30" s="39"/>
      <c r="L30" s="79"/>
      <c r="M30" s="107"/>
      <c r="N30" s="103"/>
      <c r="O30" s="39"/>
      <c r="P30" s="79"/>
      <c r="Q30" s="107"/>
    </row>
    <row r="31" spans="1:17" ht="12" customHeight="1">
      <c r="A31" s="277" t="s">
        <v>9</v>
      </c>
      <c r="B31" s="105"/>
      <c r="C31" s="40"/>
      <c r="D31" s="71"/>
      <c r="E31" s="106"/>
      <c r="F31" s="105"/>
      <c r="G31" s="40"/>
      <c r="H31" s="71"/>
      <c r="I31" s="106"/>
      <c r="J31" s="105"/>
      <c r="K31" s="40"/>
      <c r="L31" s="71"/>
      <c r="M31" s="106"/>
      <c r="N31" s="105"/>
      <c r="O31" s="40"/>
      <c r="P31" s="71"/>
      <c r="Q31" s="106"/>
    </row>
    <row r="32" spans="1:17" ht="12" customHeight="1">
      <c r="A32" s="278"/>
      <c r="B32" s="103"/>
      <c r="C32" s="39"/>
      <c r="D32" s="129"/>
      <c r="E32" s="104"/>
      <c r="F32" s="103"/>
      <c r="G32" s="39"/>
      <c r="H32" s="79"/>
      <c r="I32" s="104"/>
      <c r="J32" s="103"/>
      <c r="K32" s="39"/>
      <c r="L32" s="79"/>
      <c r="M32" s="104"/>
      <c r="N32" s="103"/>
      <c r="O32" s="39"/>
      <c r="P32" s="79"/>
      <c r="Q32" s="104"/>
    </row>
    <row r="33" spans="1:17" ht="12" customHeight="1">
      <c r="A33" s="277" t="s">
        <v>10</v>
      </c>
      <c r="B33" s="105"/>
      <c r="C33" s="40"/>
      <c r="D33" s="71"/>
      <c r="E33" s="106"/>
      <c r="F33" s="105"/>
      <c r="G33" s="40"/>
      <c r="H33" s="71"/>
      <c r="I33" s="106"/>
      <c r="J33" s="105"/>
      <c r="K33" s="40"/>
      <c r="L33" s="71"/>
      <c r="M33" s="106"/>
      <c r="N33" s="105">
        <v>3</v>
      </c>
      <c r="O33" s="40"/>
      <c r="P33" s="71">
        <v>5</v>
      </c>
      <c r="Q33" s="106"/>
    </row>
    <row r="34" spans="1:17" ht="12" customHeight="1">
      <c r="A34" s="278"/>
      <c r="B34" s="103"/>
      <c r="C34" s="39"/>
      <c r="D34" s="129"/>
      <c r="E34" s="107"/>
      <c r="F34" s="103"/>
      <c r="G34" s="39"/>
      <c r="H34" s="79"/>
      <c r="I34" s="107"/>
      <c r="J34" s="103"/>
      <c r="K34" s="39"/>
      <c r="L34" s="79"/>
      <c r="M34" s="107"/>
      <c r="N34" s="103">
        <v>900</v>
      </c>
      <c r="O34" s="39"/>
      <c r="P34" s="79"/>
      <c r="Q34" s="107"/>
    </row>
    <row r="35" spans="1:17" ht="12" customHeight="1">
      <c r="A35" s="277" t="s">
        <v>11</v>
      </c>
      <c r="B35" s="105"/>
      <c r="C35" s="40"/>
      <c r="D35" s="71"/>
      <c r="E35" s="106"/>
      <c r="F35" s="105"/>
      <c r="G35" s="40"/>
      <c r="H35" s="71"/>
      <c r="I35" s="106"/>
      <c r="J35" s="105"/>
      <c r="K35" s="40"/>
      <c r="L35" s="71"/>
      <c r="M35" s="106"/>
      <c r="N35" s="105"/>
      <c r="O35" s="40"/>
      <c r="P35" s="71"/>
      <c r="Q35" s="106"/>
    </row>
    <row r="36" spans="1:17" ht="12" customHeight="1" thickBot="1">
      <c r="A36" s="264"/>
      <c r="B36" s="108"/>
      <c r="C36" s="43"/>
      <c r="D36" s="131"/>
      <c r="E36" s="107"/>
      <c r="F36" s="108"/>
      <c r="G36" s="43"/>
      <c r="H36" s="78"/>
      <c r="I36" s="107"/>
      <c r="J36" s="108"/>
      <c r="K36" s="43"/>
      <c r="L36" s="78"/>
      <c r="M36" s="107"/>
      <c r="N36" s="108"/>
      <c r="O36" s="43"/>
      <c r="P36" s="78"/>
      <c r="Q36" s="107"/>
    </row>
    <row r="37" spans="1:17" ht="12" customHeight="1" thickBot="1">
      <c r="A37" s="279" t="s">
        <v>3</v>
      </c>
      <c r="B37" s="109">
        <f>B25+B27+B29+B31+B33+B35</f>
        <v>1</v>
      </c>
      <c r="C37" s="44">
        <f>C25+C27+C29+C31+C33+C35</f>
        <v>0</v>
      </c>
      <c r="D37" s="126">
        <f>SUM(D25+D27+D29+D31+D33+D35)</f>
        <v>0</v>
      </c>
      <c r="E37" s="110">
        <f aca="true" t="shared" si="3" ref="E37:G38">E25+E27+E29+E31+E33+E35</f>
        <v>1</v>
      </c>
      <c r="F37" s="109">
        <f t="shared" si="3"/>
        <v>2</v>
      </c>
      <c r="G37" s="44">
        <f t="shared" si="3"/>
        <v>1</v>
      </c>
      <c r="H37" s="126">
        <f>SUM(H25+H27+H29+H31+H33+H35)</f>
        <v>0</v>
      </c>
      <c r="I37" s="110">
        <f aca="true" t="shared" si="4" ref="I37:K38">I25+I27+I29+I31+I33+I35</f>
        <v>13</v>
      </c>
      <c r="J37" s="109">
        <f t="shared" si="4"/>
        <v>6</v>
      </c>
      <c r="K37" s="44">
        <f t="shared" si="4"/>
        <v>0</v>
      </c>
      <c r="L37" s="126">
        <f>SUM(L25+L27+L29+L31+L33+L35)</f>
        <v>0</v>
      </c>
      <c r="M37" s="110">
        <f aca="true" t="shared" si="5" ref="M37:O38">M25+M27+M29+M31+M33+M35</f>
        <v>9</v>
      </c>
      <c r="N37" s="109">
        <f t="shared" si="5"/>
        <v>12</v>
      </c>
      <c r="O37" s="44">
        <f t="shared" si="5"/>
        <v>0</v>
      </c>
      <c r="P37" s="126">
        <f>SUM(P25+P27+P29+P31+P33+P35)</f>
        <v>8</v>
      </c>
      <c r="Q37" s="110">
        <f>Q25+Q27+Q29+Q31+Q33+Q35</f>
        <v>0</v>
      </c>
    </row>
    <row r="38" spans="1:17" ht="12" customHeight="1" thickBot="1">
      <c r="A38" s="280"/>
      <c r="B38" s="111">
        <f>B26+B28+B30+B32+B34+B36</f>
        <v>500</v>
      </c>
      <c r="C38" s="112">
        <f>C26+C28+C30+C32+C34+C36</f>
        <v>0</v>
      </c>
      <c r="D38" s="128">
        <f>SUM(D26+D28+D30+D32+D34+D36)</f>
        <v>0</v>
      </c>
      <c r="E38" s="113">
        <f t="shared" si="3"/>
        <v>0</v>
      </c>
      <c r="F38" s="111">
        <f t="shared" si="3"/>
        <v>500</v>
      </c>
      <c r="G38" s="112">
        <f t="shared" si="3"/>
        <v>500</v>
      </c>
      <c r="H38" s="128">
        <f>SUM(H26+H28+H30+H32+H34+H36)</f>
        <v>0</v>
      </c>
      <c r="I38" s="113">
        <f t="shared" si="4"/>
        <v>0</v>
      </c>
      <c r="J38" s="139">
        <f t="shared" si="4"/>
        <v>1200</v>
      </c>
      <c r="K38" s="120">
        <f t="shared" si="4"/>
        <v>0</v>
      </c>
      <c r="L38" s="128">
        <f>SUM(L26+L28+L30+L32+L34+L36)</f>
        <v>0</v>
      </c>
      <c r="M38" s="113">
        <f t="shared" si="5"/>
        <v>0</v>
      </c>
      <c r="N38" s="111">
        <f t="shared" si="5"/>
        <v>2200</v>
      </c>
      <c r="O38" s="112">
        <f t="shared" si="5"/>
        <v>0</v>
      </c>
      <c r="P38" s="128">
        <f>SUM(P26+P28+P30+P32+P34+P36)</f>
        <v>1</v>
      </c>
      <c r="Q38" s="113">
        <f>Q26+Q28+Q30+Q32+Q34+Q36</f>
        <v>0</v>
      </c>
    </row>
    <row r="39" spans="1:20" ht="60.75" customHeight="1" thickBot="1" thickTop="1">
      <c r="A39" s="6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T39" s="53"/>
    </row>
    <row r="40" spans="1:17" ht="12" customHeight="1" thickBot="1" thickTop="1">
      <c r="A40" s="262" t="s">
        <v>4</v>
      </c>
      <c r="B40" s="288" t="s">
        <v>23</v>
      </c>
      <c r="C40" s="282"/>
      <c r="D40" s="282"/>
      <c r="E40" s="284"/>
      <c r="F40" s="288" t="s">
        <v>24</v>
      </c>
      <c r="G40" s="282"/>
      <c r="H40" s="282"/>
      <c r="I40" s="284"/>
      <c r="J40" s="288" t="s">
        <v>39</v>
      </c>
      <c r="K40" s="282"/>
      <c r="L40" s="282"/>
      <c r="M40" s="284"/>
      <c r="N40" s="288" t="s">
        <v>40</v>
      </c>
      <c r="O40" s="289"/>
      <c r="P40" s="289"/>
      <c r="Q40" s="290"/>
    </row>
    <row r="41" spans="1:17" ht="12" customHeight="1">
      <c r="A41" s="263"/>
      <c r="B41" s="82" t="s">
        <v>0</v>
      </c>
      <c r="C41" s="34" t="s">
        <v>17</v>
      </c>
      <c r="D41" s="34" t="s">
        <v>31</v>
      </c>
      <c r="E41" s="83" t="s">
        <v>2</v>
      </c>
      <c r="F41" s="80" t="s">
        <v>0</v>
      </c>
      <c r="G41" s="34" t="s">
        <v>17</v>
      </c>
      <c r="H41" s="34" t="s">
        <v>31</v>
      </c>
      <c r="I41" s="83" t="s">
        <v>2</v>
      </c>
      <c r="J41" s="82" t="s">
        <v>0</v>
      </c>
      <c r="K41" s="34" t="s">
        <v>17</v>
      </c>
      <c r="L41" s="34" t="s">
        <v>31</v>
      </c>
      <c r="M41" s="83" t="s">
        <v>2</v>
      </c>
      <c r="N41" s="82" t="s">
        <v>0</v>
      </c>
      <c r="O41" s="34" t="s">
        <v>17</v>
      </c>
      <c r="P41" s="34" t="s">
        <v>31</v>
      </c>
      <c r="Q41" s="83" t="s">
        <v>2</v>
      </c>
    </row>
    <row r="42" spans="1:17" ht="12" customHeight="1" thickBot="1">
      <c r="A42" s="264"/>
      <c r="B42" s="84" t="s">
        <v>1</v>
      </c>
      <c r="C42" s="36" t="s">
        <v>1</v>
      </c>
      <c r="D42" s="77" t="s">
        <v>30</v>
      </c>
      <c r="E42" s="85" t="s">
        <v>15</v>
      </c>
      <c r="F42" s="81" t="s">
        <v>1</v>
      </c>
      <c r="G42" s="36" t="s">
        <v>1</v>
      </c>
      <c r="H42" s="77" t="s">
        <v>30</v>
      </c>
      <c r="I42" s="85" t="s">
        <v>15</v>
      </c>
      <c r="J42" s="84" t="s">
        <v>1</v>
      </c>
      <c r="K42" s="36" t="s">
        <v>1</v>
      </c>
      <c r="L42" s="77" t="s">
        <v>30</v>
      </c>
      <c r="M42" s="85" t="s">
        <v>15</v>
      </c>
      <c r="N42" s="84" t="s">
        <v>1</v>
      </c>
      <c r="O42" s="36" t="s">
        <v>1</v>
      </c>
      <c r="P42" s="77" t="s">
        <v>30</v>
      </c>
      <c r="Q42" s="85" t="s">
        <v>15</v>
      </c>
    </row>
    <row r="43" spans="1:17" ht="12" customHeight="1">
      <c r="A43" s="279" t="s">
        <v>7</v>
      </c>
      <c r="B43" s="101"/>
      <c r="C43" s="37"/>
      <c r="D43" s="68"/>
      <c r="E43" s="102"/>
      <c r="F43" s="38">
        <v>1</v>
      </c>
      <c r="G43" s="37"/>
      <c r="H43" s="68"/>
      <c r="I43" s="102"/>
      <c r="J43" s="101"/>
      <c r="K43" s="37"/>
      <c r="L43" s="68"/>
      <c r="M43" s="102"/>
      <c r="N43" s="101"/>
      <c r="O43" s="37"/>
      <c r="P43" s="68"/>
      <c r="Q43" s="102">
        <v>42</v>
      </c>
    </row>
    <row r="44" spans="1:17" ht="12" customHeight="1">
      <c r="A44" s="278"/>
      <c r="B44" s="103"/>
      <c r="C44" s="39"/>
      <c r="D44" s="129"/>
      <c r="E44" s="104"/>
      <c r="F44" s="48">
        <v>200</v>
      </c>
      <c r="G44" s="39"/>
      <c r="H44" s="79"/>
      <c r="I44" s="104"/>
      <c r="J44" s="103"/>
      <c r="K44" s="39"/>
      <c r="L44" s="79"/>
      <c r="M44" s="104"/>
      <c r="N44" s="103"/>
      <c r="O44" s="40"/>
      <c r="P44" s="79"/>
      <c r="Q44" s="104"/>
    </row>
    <row r="45" spans="1:17" ht="12" customHeight="1">
      <c r="A45" s="277" t="s">
        <v>6</v>
      </c>
      <c r="B45" s="105">
        <v>3</v>
      </c>
      <c r="C45" s="40">
        <v>1</v>
      </c>
      <c r="D45" s="71">
        <v>1</v>
      </c>
      <c r="E45" s="106">
        <v>21</v>
      </c>
      <c r="F45" s="47"/>
      <c r="G45" s="40">
        <v>1</v>
      </c>
      <c r="H45" s="71"/>
      <c r="I45" s="106">
        <v>4</v>
      </c>
      <c r="J45" s="105">
        <v>2</v>
      </c>
      <c r="K45" s="40"/>
      <c r="L45" s="71"/>
      <c r="M45" s="106">
        <v>5</v>
      </c>
      <c r="N45" s="105">
        <v>7</v>
      </c>
      <c r="O45" s="40">
        <v>8</v>
      </c>
      <c r="P45" s="71"/>
      <c r="Q45" s="106">
        <v>2</v>
      </c>
    </row>
    <row r="46" spans="1:17" ht="12" customHeight="1">
      <c r="A46" s="278"/>
      <c r="B46" s="103">
        <v>1500</v>
      </c>
      <c r="C46" s="39">
        <v>500</v>
      </c>
      <c r="D46" s="129"/>
      <c r="E46" s="104"/>
      <c r="F46" s="48"/>
      <c r="G46" s="39">
        <v>300</v>
      </c>
      <c r="H46" s="130"/>
      <c r="I46" s="104"/>
      <c r="J46" s="103">
        <v>1500</v>
      </c>
      <c r="K46" s="39"/>
      <c r="L46" s="79"/>
      <c r="M46" s="104"/>
      <c r="N46" s="103">
        <v>1800</v>
      </c>
      <c r="O46" s="39">
        <v>3700</v>
      </c>
      <c r="P46" s="79"/>
      <c r="Q46" s="104"/>
    </row>
    <row r="47" spans="1:17" ht="12" customHeight="1">
      <c r="A47" s="277" t="s">
        <v>8</v>
      </c>
      <c r="B47" s="105"/>
      <c r="C47" s="40"/>
      <c r="D47" s="71"/>
      <c r="E47" s="106">
        <v>2</v>
      </c>
      <c r="F47" s="47"/>
      <c r="G47" s="40"/>
      <c r="H47" s="71"/>
      <c r="I47" s="106"/>
      <c r="J47" s="105"/>
      <c r="K47" s="40"/>
      <c r="L47" s="71"/>
      <c r="M47" s="106"/>
      <c r="N47" s="105"/>
      <c r="O47" s="40"/>
      <c r="P47" s="71"/>
      <c r="Q47" s="106">
        <v>3</v>
      </c>
    </row>
    <row r="48" spans="1:17" ht="12" customHeight="1">
      <c r="A48" s="278"/>
      <c r="B48" s="103"/>
      <c r="C48" s="39"/>
      <c r="D48" s="129"/>
      <c r="E48" s="107"/>
      <c r="F48" s="48"/>
      <c r="G48" s="39"/>
      <c r="H48" s="79"/>
      <c r="I48" s="107"/>
      <c r="J48" s="103"/>
      <c r="K48" s="39"/>
      <c r="L48" s="79"/>
      <c r="M48" s="107"/>
      <c r="N48" s="103"/>
      <c r="O48" s="39"/>
      <c r="P48" s="79"/>
      <c r="Q48" s="107"/>
    </row>
    <row r="49" spans="1:17" ht="12" customHeight="1">
      <c r="A49" s="277" t="s">
        <v>9</v>
      </c>
      <c r="B49" s="105"/>
      <c r="C49" s="40"/>
      <c r="D49" s="71"/>
      <c r="E49" s="106">
        <v>28</v>
      </c>
      <c r="F49" s="47">
        <v>11</v>
      </c>
      <c r="G49" s="40"/>
      <c r="H49" s="71">
        <v>1</v>
      </c>
      <c r="I49" s="106">
        <v>4</v>
      </c>
      <c r="J49" s="105"/>
      <c r="K49" s="40"/>
      <c r="L49" s="71"/>
      <c r="M49" s="106"/>
      <c r="N49" s="105"/>
      <c r="O49" s="40"/>
      <c r="P49" s="71"/>
      <c r="Q49" s="106">
        <v>112</v>
      </c>
    </row>
    <row r="50" spans="1:17" ht="12" customHeight="1">
      <c r="A50" s="278"/>
      <c r="B50" s="103"/>
      <c r="C50" s="39"/>
      <c r="D50" s="129"/>
      <c r="E50" s="104"/>
      <c r="F50" s="48">
        <v>1400</v>
      </c>
      <c r="G50" s="39"/>
      <c r="H50" s="79"/>
      <c r="I50" s="104"/>
      <c r="J50" s="103"/>
      <c r="K50" s="39"/>
      <c r="L50" s="79"/>
      <c r="M50" s="104"/>
      <c r="N50" s="103"/>
      <c r="O50" s="39"/>
      <c r="P50" s="79"/>
      <c r="Q50" s="104"/>
    </row>
    <row r="51" spans="1:17" ht="12" customHeight="1">
      <c r="A51" s="277" t="s">
        <v>10</v>
      </c>
      <c r="B51" s="105">
        <v>3</v>
      </c>
      <c r="C51" s="40"/>
      <c r="D51" s="71">
        <v>1</v>
      </c>
      <c r="E51" s="106">
        <v>22</v>
      </c>
      <c r="F51" s="47"/>
      <c r="G51" s="40"/>
      <c r="H51" s="71"/>
      <c r="I51" s="106"/>
      <c r="J51" s="105">
        <v>1</v>
      </c>
      <c r="K51" s="40"/>
      <c r="L51" s="71">
        <v>1</v>
      </c>
      <c r="M51" s="106">
        <v>1</v>
      </c>
      <c r="N51" s="105">
        <v>2</v>
      </c>
      <c r="O51" s="40"/>
      <c r="P51" s="71"/>
      <c r="Q51" s="106"/>
    </row>
    <row r="52" spans="1:17" ht="12" customHeight="1">
      <c r="A52" s="278"/>
      <c r="B52" s="103">
        <v>600</v>
      </c>
      <c r="C52" s="39"/>
      <c r="D52" s="129"/>
      <c r="E52" s="107"/>
      <c r="F52" s="48"/>
      <c r="G52" s="39"/>
      <c r="H52" s="79"/>
      <c r="I52" s="107"/>
      <c r="J52" s="103">
        <v>300</v>
      </c>
      <c r="K52" s="39"/>
      <c r="L52" s="79"/>
      <c r="M52" s="107"/>
      <c r="N52" s="103">
        <v>600</v>
      </c>
      <c r="O52" s="39"/>
      <c r="P52" s="79"/>
      <c r="Q52" s="107"/>
    </row>
    <row r="53" spans="1:17" ht="12" customHeight="1">
      <c r="A53" s="277" t="s">
        <v>11</v>
      </c>
      <c r="B53" s="105">
        <v>6</v>
      </c>
      <c r="C53" s="40"/>
      <c r="D53" s="71"/>
      <c r="E53" s="106">
        <v>8</v>
      </c>
      <c r="F53" s="47">
        <v>2</v>
      </c>
      <c r="G53" s="40"/>
      <c r="H53" s="71"/>
      <c r="I53" s="106">
        <v>6</v>
      </c>
      <c r="J53" s="105"/>
      <c r="K53" s="40"/>
      <c r="L53" s="71"/>
      <c r="M53" s="106">
        <v>2</v>
      </c>
      <c r="N53" s="105"/>
      <c r="O53" s="40"/>
      <c r="P53" s="71"/>
      <c r="Q53" s="106">
        <v>3</v>
      </c>
    </row>
    <row r="54" spans="1:17" ht="12" customHeight="1" thickBot="1">
      <c r="A54" s="264"/>
      <c r="B54" s="108">
        <v>1000</v>
      </c>
      <c r="C54" s="43"/>
      <c r="D54" s="131"/>
      <c r="E54" s="107"/>
      <c r="F54" s="49">
        <v>300</v>
      </c>
      <c r="G54" s="43"/>
      <c r="H54" s="78"/>
      <c r="I54" s="107"/>
      <c r="J54" s="108"/>
      <c r="K54" s="43"/>
      <c r="L54" s="78"/>
      <c r="M54" s="107"/>
      <c r="N54" s="108"/>
      <c r="O54" s="43"/>
      <c r="P54" s="78"/>
      <c r="Q54" s="107"/>
    </row>
    <row r="55" spans="1:17" ht="12" customHeight="1" thickBot="1">
      <c r="A55" s="279" t="s">
        <v>3</v>
      </c>
      <c r="B55" s="109">
        <f>B43+B45+B47+B49+B51+B53</f>
        <v>12</v>
      </c>
      <c r="C55" s="44">
        <f>C43+C45+C47+C49+C51+C53</f>
        <v>1</v>
      </c>
      <c r="D55" s="126">
        <f>SUM(D43+D45+D47+D49+D51+D53)</f>
        <v>2</v>
      </c>
      <c r="E55" s="110">
        <f aca="true" t="shared" si="6" ref="E55:G56">E43+E45+E47+E49+E51+E53</f>
        <v>81</v>
      </c>
      <c r="F55" s="100">
        <f t="shared" si="6"/>
        <v>14</v>
      </c>
      <c r="G55" s="44">
        <f t="shared" si="6"/>
        <v>1</v>
      </c>
      <c r="H55" s="126">
        <f>SUM(H43+H45+H47+H49+H51+H53)</f>
        <v>1</v>
      </c>
      <c r="I55" s="110">
        <f aca="true" t="shared" si="7" ref="I55:K56">I43+I45+I47+I49+I51+I53</f>
        <v>14</v>
      </c>
      <c r="J55" s="109">
        <f t="shared" si="7"/>
        <v>3</v>
      </c>
      <c r="K55" s="44">
        <f t="shared" si="7"/>
        <v>0</v>
      </c>
      <c r="L55" s="126">
        <f>SUM(L43+L45+L47+L49+L51+L53)</f>
        <v>1</v>
      </c>
      <c r="M55" s="110">
        <f aca="true" t="shared" si="8" ref="M55:O56">M43+M45+M47+M49+M51+M53</f>
        <v>8</v>
      </c>
      <c r="N55" s="109">
        <f t="shared" si="8"/>
        <v>9</v>
      </c>
      <c r="O55" s="44">
        <f t="shared" si="8"/>
        <v>8</v>
      </c>
      <c r="P55" s="126">
        <f>SUM(P43+P45+P47+P49+P51+P53)</f>
        <v>0</v>
      </c>
      <c r="Q55" s="110">
        <f>Q43+Q45+Q47+Q49+Q51+Q53</f>
        <v>162</v>
      </c>
    </row>
    <row r="56" spans="1:17" ht="12" customHeight="1" thickBot="1">
      <c r="A56" s="280"/>
      <c r="B56" s="111">
        <f>B44+B46+B48+B50+B52+B54</f>
        <v>3100</v>
      </c>
      <c r="C56" s="112">
        <f>C44+C46+C48+C50+C52+C54</f>
        <v>500</v>
      </c>
      <c r="D56" s="128">
        <f>SUM(D44+D46+D48+D50+D52+D54)</f>
        <v>0</v>
      </c>
      <c r="E56" s="113">
        <f t="shared" si="6"/>
        <v>0</v>
      </c>
      <c r="F56" s="115">
        <f t="shared" si="6"/>
        <v>1900</v>
      </c>
      <c r="G56" s="112">
        <f t="shared" si="6"/>
        <v>300</v>
      </c>
      <c r="H56" s="128">
        <f>SUM(H44+H46+H48+H50+H52+H54)</f>
        <v>0</v>
      </c>
      <c r="I56" s="113">
        <f t="shared" si="7"/>
        <v>0</v>
      </c>
      <c r="J56" s="111">
        <f t="shared" si="7"/>
        <v>1800</v>
      </c>
      <c r="K56" s="112">
        <f t="shared" si="7"/>
        <v>0</v>
      </c>
      <c r="L56" s="128">
        <f>SUM(L44+L46+L48+L50+L52+L54)</f>
        <v>0</v>
      </c>
      <c r="M56" s="113">
        <f t="shared" si="8"/>
        <v>0</v>
      </c>
      <c r="N56" s="139">
        <f t="shared" si="8"/>
        <v>2400</v>
      </c>
      <c r="O56" s="120">
        <f t="shared" si="8"/>
        <v>3700</v>
      </c>
      <c r="P56" s="128">
        <f>SUM(P44+P46+P48+P50+P52+P54)</f>
        <v>0</v>
      </c>
      <c r="Q56" s="113">
        <f>Q44+Q46+Q48+Q50+Q52+Q54</f>
        <v>0</v>
      </c>
    </row>
    <row r="57" spans="1:17" ht="12" customHeight="1" thickBot="1" thickTop="1">
      <c r="A57" s="63"/>
      <c r="B57" s="54"/>
      <c r="C57" s="54"/>
      <c r="D57" s="54"/>
      <c r="E57" s="54"/>
      <c r="F57" s="54"/>
      <c r="G57" s="54"/>
      <c r="H57" s="30"/>
      <c r="I57" s="30"/>
      <c r="J57" s="54"/>
      <c r="K57" s="54"/>
      <c r="L57" s="30"/>
      <c r="M57" s="30"/>
      <c r="N57" s="19"/>
      <c r="O57" s="19"/>
      <c r="P57" s="19"/>
      <c r="Q57" s="19"/>
    </row>
    <row r="58" spans="1:17" ht="12" customHeight="1" thickBot="1" thickTop="1">
      <c r="A58" s="262" t="s">
        <v>4</v>
      </c>
      <c r="B58" s="288" t="s">
        <v>41</v>
      </c>
      <c r="C58" s="282"/>
      <c r="D58" s="282"/>
      <c r="E58" s="284"/>
      <c r="F58" s="288" t="s">
        <v>42</v>
      </c>
      <c r="G58" s="282"/>
      <c r="H58" s="282"/>
      <c r="I58" s="284"/>
      <c r="J58" s="288" t="s">
        <v>43</v>
      </c>
      <c r="K58" s="289"/>
      <c r="L58" s="289"/>
      <c r="M58" s="290"/>
      <c r="N58" s="285"/>
      <c r="O58" s="291"/>
      <c r="P58" s="291"/>
      <c r="Q58" s="291"/>
    </row>
    <row r="59" spans="1:17" ht="12" customHeight="1">
      <c r="A59" s="263"/>
      <c r="B59" s="82" t="s">
        <v>0</v>
      </c>
      <c r="C59" s="34" t="s">
        <v>17</v>
      </c>
      <c r="D59" s="34" t="s">
        <v>31</v>
      </c>
      <c r="E59" s="83" t="s">
        <v>2</v>
      </c>
      <c r="F59" s="80" t="s">
        <v>0</v>
      </c>
      <c r="G59" s="34" t="s">
        <v>17</v>
      </c>
      <c r="H59" s="34" t="s">
        <v>31</v>
      </c>
      <c r="I59" s="83" t="s">
        <v>2</v>
      </c>
      <c r="J59" s="82" t="s">
        <v>0</v>
      </c>
      <c r="K59" s="34" t="s">
        <v>17</v>
      </c>
      <c r="L59" s="34" t="s">
        <v>31</v>
      </c>
      <c r="M59" s="83" t="s">
        <v>2</v>
      </c>
      <c r="N59" s="134"/>
      <c r="O59" s="8"/>
      <c r="P59" s="8"/>
      <c r="Q59" s="8"/>
    </row>
    <row r="60" spans="1:17" ht="12" customHeight="1" thickBot="1">
      <c r="A60" s="264"/>
      <c r="B60" s="84" t="s">
        <v>1</v>
      </c>
      <c r="C60" s="36" t="s">
        <v>1</v>
      </c>
      <c r="D60" s="77" t="s">
        <v>30</v>
      </c>
      <c r="E60" s="85" t="s">
        <v>15</v>
      </c>
      <c r="F60" s="81" t="s">
        <v>1</v>
      </c>
      <c r="G60" s="36" t="s">
        <v>1</v>
      </c>
      <c r="H60" s="77" t="s">
        <v>30</v>
      </c>
      <c r="I60" s="85" t="s">
        <v>15</v>
      </c>
      <c r="J60" s="84" t="s">
        <v>1</v>
      </c>
      <c r="K60" s="36" t="s">
        <v>1</v>
      </c>
      <c r="L60" s="77" t="s">
        <v>30</v>
      </c>
      <c r="M60" s="85" t="s">
        <v>15</v>
      </c>
      <c r="N60" s="135"/>
      <c r="O60" s="19"/>
      <c r="P60" s="8"/>
      <c r="Q60" s="8"/>
    </row>
    <row r="61" spans="1:17" ht="12" customHeight="1">
      <c r="A61" s="279" t="s">
        <v>7</v>
      </c>
      <c r="B61" s="101"/>
      <c r="C61" s="37"/>
      <c r="D61" s="68"/>
      <c r="E61" s="102"/>
      <c r="F61" s="38">
        <v>8</v>
      </c>
      <c r="G61" s="37"/>
      <c r="H61" s="68"/>
      <c r="I61" s="102">
        <v>40</v>
      </c>
      <c r="J61" s="101"/>
      <c r="K61" s="37"/>
      <c r="L61" s="68"/>
      <c r="M61" s="102"/>
      <c r="N61" s="136"/>
      <c r="O61" s="20"/>
      <c r="P61" s="137"/>
      <c r="Q61" s="20"/>
    </row>
    <row r="62" spans="1:17" ht="12" customHeight="1">
      <c r="A62" s="278"/>
      <c r="B62" s="103"/>
      <c r="C62" s="39"/>
      <c r="D62" s="129"/>
      <c r="E62" s="104"/>
      <c r="F62" s="48">
        <v>900</v>
      </c>
      <c r="G62" s="39"/>
      <c r="H62" s="79"/>
      <c r="I62" s="104"/>
      <c r="J62" s="103"/>
      <c r="K62" s="39"/>
      <c r="L62" s="79"/>
      <c r="M62" s="104"/>
      <c r="N62" s="135"/>
      <c r="O62" s="19"/>
      <c r="P62" s="133"/>
      <c r="Q62" s="20"/>
    </row>
    <row r="63" spans="1:17" ht="12" customHeight="1">
      <c r="A63" s="277" t="s">
        <v>6</v>
      </c>
      <c r="B63" s="105"/>
      <c r="C63" s="40"/>
      <c r="D63" s="71"/>
      <c r="E63" s="106"/>
      <c r="F63" s="47"/>
      <c r="G63" s="40"/>
      <c r="H63" s="71"/>
      <c r="I63" s="106">
        <v>111</v>
      </c>
      <c r="J63" s="105"/>
      <c r="K63" s="40"/>
      <c r="L63" s="71"/>
      <c r="M63" s="106"/>
      <c r="N63" s="136"/>
      <c r="O63" s="20"/>
      <c r="P63" s="137"/>
      <c r="Q63" s="20"/>
    </row>
    <row r="64" spans="1:17" ht="12" customHeight="1">
      <c r="A64" s="278"/>
      <c r="B64" s="103"/>
      <c r="C64" s="39"/>
      <c r="D64" s="129"/>
      <c r="E64" s="104"/>
      <c r="F64" s="48"/>
      <c r="G64" s="39"/>
      <c r="H64" s="130"/>
      <c r="I64" s="104"/>
      <c r="J64" s="103"/>
      <c r="K64" s="39"/>
      <c r="L64" s="79"/>
      <c r="M64" s="104"/>
      <c r="N64" s="135"/>
      <c r="O64" s="19"/>
      <c r="P64" s="133"/>
      <c r="Q64" s="20"/>
    </row>
    <row r="65" spans="1:17" ht="12" customHeight="1">
      <c r="A65" s="277" t="s">
        <v>8</v>
      </c>
      <c r="B65" s="105"/>
      <c r="C65" s="40"/>
      <c r="D65" s="71"/>
      <c r="E65" s="106"/>
      <c r="F65" s="47"/>
      <c r="G65" s="40"/>
      <c r="H65" s="71"/>
      <c r="I65" s="106"/>
      <c r="J65" s="105"/>
      <c r="K65" s="40"/>
      <c r="L65" s="71"/>
      <c r="M65" s="106"/>
      <c r="N65" s="136"/>
      <c r="O65" s="20"/>
      <c r="P65" s="137"/>
      <c r="Q65" s="20"/>
    </row>
    <row r="66" spans="1:17" ht="12" customHeight="1">
      <c r="A66" s="278"/>
      <c r="B66" s="103"/>
      <c r="C66" s="39"/>
      <c r="D66" s="129"/>
      <c r="E66" s="107"/>
      <c r="F66" s="48"/>
      <c r="G66" s="39"/>
      <c r="H66" s="79"/>
      <c r="I66" s="107"/>
      <c r="J66" s="103"/>
      <c r="K66" s="39"/>
      <c r="L66" s="79"/>
      <c r="M66" s="107"/>
      <c r="N66" s="135"/>
      <c r="O66" s="19"/>
      <c r="P66" s="133"/>
      <c r="Q66" s="20"/>
    </row>
    <row r="67" spans="1:17" ht="12" customHeight="1">
      <c r="A67" s="277" t="s">
        <v>9</v>
      </c>
      <c r="B67" s="105"/>
      <c r="C67" s="40"/>
      <c r="D67" s="71"/>
      <c r="E67" s="106"/>
      <c r="F67" s="47">
        <v>4</v>
      </c>
      <c r="G67" s="40"/>
      <c r="H67" s="71"/>
      <c r="I67" s="106">
        <v>7</v>
      </c>
      <c r="J67" s="105"/>
      <c r="K67" s="40"/>
      <c r="L67" s="71"/>
      <c r="M67" s="106">
        <v>1</v>
      </c>
      <c r="N67" s="136"/>
      <c r="O67" s="20"/>
      <c r="P67" s="137"/>
      <c r="Q67" s="20"/>
    </row>
    <row r="68" spans="1:17" ht="12" customHeight="1">
      <c r="A68" s="278"/>
      <c r="B68" s="103"/>
      <c r="C68" s="39"/>
      <c r="D68" s="129"/>
      <c r="E68" s="104"/>
      <c r="F68" s="48">
        <v>400</v>
      </c>
      <c r="G68" s="39"/>
      <c r="H68" s="79"/>
      <c r="I68" s="104"/>
      <c r="J68" s="103"/>
      <c r="K68" s="39"/>
      <c r="L68" s="79"/>
      <c r="M68" s="104"/>
      <c r="N68" s="135"/>
      <c r="O68" s="19"/>
      <c r="P68" s="133"/>
      <c r="Q68" s="20"/>
    </row>
    <row r="69" spans="1:17" ht="12" customHeight="1">
      <c r="A69" s="277" t="s">
        <v>10</v>
      </c>
      <c r="B69" s="105"/>
      <c r="C69" s="40"/>
      <c r="D69" s="71"/>
      <c r="E69" s="106"/>
      <c r="F69" s="47">
        <v>15</v>
      </c>
      <c r="G69" s="40">
        <v>7</v>
      </c>
      <c r="H69" s="71">
        <v>1</v>
      </c>
      <c r="I69" s="106">
        <v>6</v>
      </c>
      <c r="J69" s="105">
        <v>1</v>
      </c>
      <c r="K69" s="40"/>
      <c r="L69" s="71"/>
      <c r="M69" s="106"/>
      <c r="N69" s="136"/>
      <c r="O69" s="20"/>
      <c r="P69" s="137"/>
      <c r="Q69" s="20"/>
    </row>
    <row r="70" spans="1:17" ht="12" customHeight="1">
      <c r="A70" s="278"/>
      <c r="B70" s="103"/>
      <c r="C70" s="39"/>
      <c r="D70" s="129"/>
      <c r="E70" s="107"/>
      <c r="F70" s="48">
        <v>2700</v>
      </c>
      <c r="G70" s="39">
        <v>2100</v>
      </c>
      <c r="H70" s="79"/>
      <c r="I70" s="107"/>
      <c r="J70" s="103">
        <v>100</v>
      </c>
      <c r="K70" s="39"/>
      <c r="L70" s="79"/>
      <c r="M70" s="107"/>
      <c r="N70" s="135"/>
      <c r="O70" s="19"/>
      <c r="P70" s="133"/>
      <c r="Q70" s="20"/>
    </row>
    <row r="71" spans="1:17" ht="12" customHeight="1">
      <c r="A71" s="277" t="s">
        <v>11</v>
      </c>
      <c r="B71" s="105"/>
      <c r="C71" s="40"/>
      <c r="D71" s="71"/>
      <c r="E71" s="106">
        <v>1</v>
      </c>
      <c r="F71" s="47"/>
      <c r="G71" s="40"/>
      <c r="H71" s="71"/>
      <c r="I71" s="106">
        <v>25</v>
      </c>
      <c r="J71" s="105"/>
      <c r="K71" s="40"/>
      <c r="L71" s="71"/>
      <c r="M71" s="106"/>
      <c r="N71" s="136"/>
      <c r="O71" s="20"/>
      <c r="P71" s="137"/>
      <c r="Q71" s="20"/>
    </row>
    <row r="72" spans="1:17" ht="12" customHeight="1" thickBot="1">
      <c r="A72" s="264"/>
      <c r="B72" s="108"/>
      <c r="C72" s="43"/>
      <c r="D72" s="131"/>
      <c r="E72" s="107"/>
      <c r="F72" s="49"/>
      <c r="G72" s="43"/>
      <c r="H72" s="78"/>
      <c r="I72" s="107"/>
      <c r="J72" s="108"/>
      <c r="K72" s="43"/>
      <c r="L72" s="78"/>
      <c r="M72" s="107"/>
      <c r="N72" s="135"/>
      <c r="O72" s="19"/>
      <c r="P72" s="133"/>
      <c r="Q72" s="20"/>
    </row>
    <row r="73" spans="1:17" ht="12" customHeight="1" thickBot="1">
      <c r="A73" s="279" t="s">
        <v>3</v>
      </c>
      <c r="B73" s="109">
        <f>B61+B63+B65+B67+B69+B71</f>
        <v>0</v>
      </c>
      <c r="C73" s="44">
        <f>C61+C63+C65+C67+C69+C71</f>
        <v>0</v>
      </c>
      <c r="D73" s="126">
        <f>SUM(D61+D63+D65+D67+D69+D71)</f>
        <v>0</v>
      </c>
      <c r="E73" s="110">
        <f aca="true" t="shared" si="9" ref="E73:G74">E61+E63+E65+E67+E69+E71</f>
        <v>1</v>
      </c>
      <c r="F73" s="100">
        <f t="shared" si="9"/>
        <v>27</v>
      </c>
      <c r="G73" s="44">
        <f t="shared" si="9"/>
        <v>7</v>
      </c>
      <c r="H73" s="126">
        <f>SUM(H61+H63+H65+H67+H69+H71)</f>
        <v>1</v>
      </c>
      <c r="I73" s="110">
        <f aca="true" t="shared" si="10" ref="I73:K74">I61+I63+I65+I67+I69+I71</f>
        <v>189</v>
      </c>
      <c r="J73" s="109">
        <f t="shared" si="10"/>
        <v>1</v>
      </c>
      <c r="K73" s="44">
        <f t="shared" si="10"/>
        <v>0</v>
      </c>
      <c r="L73" s="126">
        <f>SUM(L61+L63+L65+L67+L69+L71)</f>
        <v>0</v>
      </c>
      <c r="M73" s="110">
        <f>M61+M63+M65+M67+M69+M71</f>
        <v>1</v>
      </c>
      <c r="N73" s="134"/>
      <c r="O73" s="8"/>
      <c r="P73" s="137"/>
      <c r="Q73" s="8"/>
    </row>
    <row r="74" spans="1:17" ht="12" customHeight="1" thickBot="1">
      <c r="A74" s="280"/>
      <c r="B74" s="111">
        <f>B62+B64+B66+B68+B70+B72</f>
        <v>0</v>
      </c>
      <c r="C74" s="112">
        <f>C62+C64+C66+C68+C70+C72</f>
        <v>0</v>
      </c>
      <c r="D74" s="128">
        <f>SUM(D62+D64+D66+D68+D70+D72)</f>
        <v>0</v>
      </c>
      <c r="E74" s="113">
        <f t="shared" si="9"/>
        <v>0</v>
      </c>
      <c r="F74" s="115">
        <f t="shared" si="9"/>
        <v>4000</v>
      </c>
      <c r="G74" s="112">
        <f t="shared" si="9"/>
        <v>2100</v>
      </c>
      <c r="H74" s="128">
        <f>SUM(H62+H64+H66+H68+H70+H72)</f>
        <v>0</v>
      </c>
      <c r="I74" s="113">
        <f t="shared" si="10"/>
        <v>0</v>
      </c>
      <c r="J74" s="111">
        <f t="shared" si="10"/>
        <v>100</v>
      </c>
      <c r="K74" s="112">
        <f t="shared" si="10"/>
        <v>0</v>
      </c>
      <c r="L74" s="128">
        <f>SUM(L62+L64+L66+L68+L70+L72)</f>
        <v>0</v>
      </c>
      <c r="M74" s="113">
        <f>M62+M64+M66+M68+M70+M72</f>
        <v>0</v>
      </c>
      <c r="N74" s="138"/>
      <c r="O74" s="54"/>
      <c r="P74" s="137"/>
      <c r="Q74" s="8"/>
    </row>
    <row r="75" spans="1:25" ht="102" customHeight="1" thickTop="1">
      <c r="A75" s="149"/>
      <c r="B75" s="157"/>
      <c r="C75" s="157"/>
      <c r="D75" s="158"/>
      <c r="E75" s="158"/>
      <c r="F75" s="158"/>
      <c r="G75" s="158"/>
      <c r="H75" s="158"/>
      <c r="I75" s="154"/>
      <c r="J75" s="154"/>
      <c r="K75" s="154"/>
      <c r="L75" s="154"/>
      <c r="M75" s="154"/>
      <c r="N75" s="154"/>
      <c r="O75" s="154"/>
      <c r="P75" s="154"/>
      <c r="Q75" s="155"/>
      <c r="T75" s="53"/>
      <c r="U75" s="53"/>
      <c r="V75" s="53"/>
      <c r="W75" s="53"/>
      <c r="X75" s="53"/>
      <c r="Y75" s="53"/>
    </row>
    <row r="76" spans="1:25" ht="12" customHeight="1" thickBot="1">
      <c r="A76" s="265" t="s">
        <v>33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159"/>
      <c r="O76" s="159"/>
      <c r="P76" s="159"/>
      <c r="Q76" s="159"/>
      <c r="T76" s="53"/>
      <c r="U76" s="53"/>
      <c r="V76" s="53"/>
      <c r="W76" s="53"/>
      <c r="X76" s="53"/>
      <c r="Y76" s="53"/>
    </row>
    <row r="77" spans="1:25" ht="10.5" customHeight="1" thickBot="1" thickTop="1">
      <c r="A77" s="262" t="s">
        <v>4</v>
      </c>
      <c r="B77" s="283" t="s">
        <v>36</v>
      </c>
      <c r="C77" s="282"/>
      <c r="D77" s="282"/>
      <c r="E77" s="284"/>
      <c r="F77" s="283" t="s">
        <v>45</v>
      </c>
      <c r="G77" s="282"/>
      <c r="H77" s="282"/>
      <c r="I77" s="284"/>
      <c r="J77" s="281" t="s">
        <v>46</v>
      </c>
      <c r="K77" s="282"/>
      <c r="L77" s="282"/>
      <c r="M77" s="282"/>
      <c r="N77" s="285"/>
      <c r="O77" s="260"/>
      <c r="P77" s="260"/>
      <c r="Q77" s="260"/>
      <c r="R77" s="291"/>
      <c r="S77" s="260"/>
      <c r="T77" s="260"/>
      <c r="U77" s="260"/>
      <c r="V77" s="8"/>
      <c r="W77" s="8"/>
      <c r="X77" s="53"/>
      <c r="Y77" s="53"/>
    </row>
    <row r="78" spans="1:25" ht="10.5" customHeight="1">
      <c r="A78" s="263"/>
      <c r="B78" s="82" t="s">
        <v>0</v>
      </c>
      <c r="C78" s="34" t="s">
        <v>17</v>
      </c>
      <c r="D78" s="34" t="s">
        <v>31</v>
      </c>
      <c r="E78" s="83" t="s">
        <v>2</v>
      </c>
      <c r="F78" s="82" t="s">
        <v>0</v>
      </c>
      <c r="G78" s="34" t="s">
        <v>17</v>
      </c>
      <c r="H78" s="34" t="s">
        <v>31</v>
      </c>
      <c r="I78" s="83" t="s">
        <v>2</v>
      </c>
      <c r="J78" s="80" t="s">
        <v>0</v>
      </c>
      <c r="K78" s="34" t="s">
        <v>17</v>
      </c>
      <c r="L78" s="34" t="s">
        <v>31</v>
      </c>
      <c r="M78" s="35" t="s">
        <v>2</v>
      </c>
      <c r="N78" s="134"/>
      <c r="O78" s="8"/>
      <c r="P78" s="8"/>
      <c r="Q78" s="8"/>
      <c r="R78" s="8"/>
      <c r="S78" s="8"/>
      <c r="T78" s="8"/>
      <c r="U78" s="8"/>
      <c r="V78" s="8"/>
      <c r="W78" s="8"/>
      <c r="X78" s="53"/>
      <c r="Y78" s="53"/>
    </row>
    <row r="79" spans="1:25" ht="10.5" customHeight="1" thickBot="1">
      <c r="A79" s="264"/>
      <c r="B79" s="84" t="s">
        <v>1</v>
      </c>
      <c r="C79" s="36" t="s">
        <v>1</v>
      </c>
      <c r="D79" s="77" t="s">
        <v>30</v>
      </c>
      <c r="E79" s="85" t="s">
        <v>15</v>
      </c>
      <c r="F79" s="84" t="s">
        <v>1</v>
      </c>
      <c r="G79" s="36" t="s">
        <v>1</v>
      </c>
      <c r="H79" s="77" t="s">
        <v>30</v>
      </c>
      <c r="I79" s="85" t="s">
        <v>15</v>
      </c>
      <c r="J79" s="81" t="s">
        <v>1</v>
      </c>
      <c r="K79" s="36" t="s">
        <v>1</v>
      </c>
      <c r="L79" s="77" t="s">
        <v>30</v>
      </c>
      <c r="M79" s="116" t="s">
        <v>15</v>
      </c>
      <c r="N79" s="135"/>
      <c r="O79" s="19"/>
      <c r="P79" s="8"/>
      <c r="Q79" s="8"/>
      <c r="R79" s="19"/>
      <c r="S79" s="19"/>
      <c r="T79" s="8"/>
      <c r="U79" s="8"/>
      <c r="V79" s="19"/>
      <c r="W79" s="19"/>
      <c r="X79" s="53"/>
      <c r="Y79" s="53"/>
    </row>
    <row r="80" spans="1:23" ht="10.5" customHeight="1">
      <c r="A80" s="279" t="s">
        <v>7</v>
      </c>
      <c r="B80" s="132"/>
      <c r="C80" s="37"/>
      <c r="D80" s="68"/>
      <c r="E80" s="102"/>
      <c r="F80" s="101"/>
      <c r="G80" s="37"/>
      <c r="H80" s="68"/>
      <c r="I80" s="102"/>
      <c r="J80" s="38"/>
      <c r="K80" s="37"/>
      <c r="L80" s="68"/>
      <c r="M80" s="117"/>
      <c r="N80" s="136"/>
      <c r="O80" s="20"/>
      <c r="P80" s="137"/>
      <c r="Q80" s="20"/>
      <c r="R80" s="20"/>
      <c r="S80" s="20"/>
      <c r="T80" s="137"/>
      <c r="U80" s="20"/>
      <c r="V80" s="20"/>
      <c r="W80" s="20"/>
    </row>
    <row r="81" spans="1:23" ht="10.5" customHeight="1">
      <c r="A81" s="278"/>
      <c r="B81" s="103"/>
      <c r="C81" s="39"/>
      <c r="D81" s="146"/>
      <c r="E81" s="147"/>
      <c r="F81" s="103"/>
      <c r="G81" s="39"/>
      <c r="H81" s="146"/>
      <c r="I81" s="147"/>
      <c r="J81" s="48"/>
      <c r="K81" s="40"/>
      <c r="L81" s="79"/>
      <c r="M81" s="118"/>
      <c r="N81" s="135"/>
      <c r="O81" s="20"/>
      <c r="P81" s="133"/>
      <c r="Q81" s="20"/>
      <c r="R81" s="19"/>
      <c r="S81" s="20"/>
      <c r="T81" s="133"/>
      <c r="U81" s="20"/>
      <c r="V81" s="19"/>
      <c r="W81" s="20"/>
    </row>
    <row r="82" spans="1:23" ht="10.5" customHeight="1">
      <c r="A82" s="277" t="s">
        <v>6</v>
      </c>
      <c r="B82" s="105"/>
      <c r="C82" s="40"/>
      <c r="D82" s="71">
        <v>2</v>
      </c>
      <c r="E82" s="106">
        <v>2</v>
      </c>
      <c r="F82" s="105">
        <v>2</v>
      </c>
      <c r="G82" s="40"/>
      <c r="H82" s="71"/>
      <c r="I82" s="106">
        <v>1</v>
      </c>
      <c r="J82" s="47">
        <v>2</v>
      </c>
      <c r="K82" s="40"/>
      <c r="L82" s="71"/>
      <c r="M82" s="41"/>
      <c r="N82" s="136"/>
      <c r="O82" s="20"/>
      <c r="P82" s="137"/>
      <c r="Q82" s="20"/>
      <c r="R82" s="20"/>
      <c r="S82" s="20"/>
      <c r="T82" s="137"/>
      <c r="U82" s="20"/>
      <c r="V82" s="20"/>
      <c r="W82" s="20"/>
    </row>
    <row r="83" spans="1:23" ht="10.5" customHeight="1">
      <c r="A83" s="278"/>
      <c r="B83" s="103"/>
      <c r="C83" s="39"/>
      <c r="D83" s="79"/>
      <c r="E83" s="104"/>
      <c r="F83" s="103">
        <v>600</v>
      </c>
      <c r="G83" s="39"/>
      <c r="H83" s="130"/>
      <c r="I83" s="104"/>
      <c r="J83" s="48">
        <v>200</v>
      </c>
      <c r="K83" s="39"/>
      <c r="L83" s="79"/>
      <c r="M83" s="118"/>
      <c r="N83" s="135"/>
      <c r="O83" s="19"/>
      <c r="P83" s="188"/>
      <c r="Q83" s="20"/>
      <c r="R83" s="19"/>
      <c r="S83" s="19"/>
      <c r="T83" s="133"/>
      <c r="U83" s="20"/>
      <c r="V83" s="19"/>
      <c r="W83" s="19"/>
    </row>
    <row r="84" spans="1:23" ht="10.5" customHeight="1">
      <c r="A84" s="277" t="s">
        <v>8</v>
      </c>
      <c r="B84" s="105"/>
      <c r="C84" s="40"/>
      <c r="D84" s="71"/>
      <c r="E84" s="106"/>
      <c r="F84" s="105"/>
      <c r="G84" s="40"/>
      <c r="H84" s="71"/>
      <c r="I84" s="106"/>
      <c r="J84" s="47"/>
      <c r="K84" s="40"/>
      <c r="L84" s="71"/>
      <c r="M84" s="41"/>
      <c r="N84" s="136"/>
      <c r="O84" s="20"/>
      <c r="P84" s="137"/>
      <c r="Q84" s="20"/>
      <c r="R84" s="20"/>
      <c r="S84" s="20"/>
      <c r="T84" s="137"/>
      <c r="U84" s="20"/>
      <c r="V84" s="20"/>
      <c r="W84" s="20"/>
    </row>
    <row r="85" spans="1:23" ht="10.5" customHeight="1">
      <c r="A85" s="278"/>
      <c r="B85" s="103"/>
      <c r="C85" s="39"/>
      <c r="D85" s="79"/>
      <c r="E85" s="107"/>
      <c r="F85" s="103"/>
      <c r="G85" s="39"/>
      <c r="H85" s="79"/>
      <c r="I85" s="107"/>
      <c r="J85" s="48"/>
      <c r="K85" s="39"/>
      <c r="L85" s="79"/>
      <c r="M85" s="17"/>
      <c r="N85" s="135"/>
      <c r="O85" s="19"/>
      <c r="P85" s="133"/>
      <c r="Q85" s="20"/>
      <c r="R85" s="19"/>
      <c r="S85" s="19"/>
      <c r="T85" s="133"/>
      <c r="U85" s="20"/>
      <c r="V85" s="19"/>
      <c r="W85" s="19"/>
    </row>
    <row r="86" spans="1:23" ht="10.5" customHeight="1">
      <c r="A86" s="277" t="s">
        <v>9</v>
      </c>
      <c r="B86" s="105"/>
      <c r="C86" s="40"/>
      <c r="D86" s="71"/>
      <c r="E86" s="106"/>
      <c r="F86" s="105"/>
      <c r="G86" s="40"/>
      <c r="H86" s="71"/>
      <c r="I86" s="106"/>
      <c r="J86" s="47"/>
      <c r="K86" s="40"/>
      <c r="L86" s="71"/>
      <c r="M86" s="41"/>
      <c r="N86" s="136"/>
      <c r="O86" s="20"/>
      <c r="P86" s="137"/>
      <c r="Q86" s="20"/>
      <c r="R86" s="20"/>
      <c r="S86" s="20"/>
      <c r="T86" s="137"/>
      <c r="U86" s="20"/>
      <c r="V86" s="20"/>
      <c r="W86" s="20"/>
    </row>
    <row r="87" spans="1:23" ht="10.5" customHeight="1">
      <c r="A87" s="278"/>
      <c r="B87" s="103"/>
      <c r="C87" s="39"/>
      <c r="D87" s="79"/>
      <c r="E87" s="104"/>
      <c r="F87" s="103"/>
      <c r="G87" s="39"/>
      <c r="H87" s="79"/>
      <c r="I87" s="104"/>
      <c r="J87" s="48"/>
      <c r="K87" s="39"/>
      <c r="L87" s="79"/>
      <c r="M87" s="118"/>
      <c r="N87" s="135"/>
      <c r="O87" s="19"/>
      <c r="P87" s="133"/>
      <c r="Q87" s="20"/>
      <c r="R87" s="19"/>
      <c r="S87" s="19"/>
      <c r="T87" s="133"/>
      <c r="U87" s="20"/>
      <c r="V87" s="19"/>
      <c r="W87" s="19"/>
    </row>
    <row r="88" spans="1:23" ht="10.5" customHeight="1">
      <c r="A88" s="277" t="s">
        <v>10</v>
      </c>
      <c r="B88" s="105"/>
      <c r="C88" s="40"/>
      <c r="D88" s="71"/>
      <c r="E88" s="106"/>
      <c r="F88" s="105"/>
      <c r="G88" s="40"/>
      <c r="H88" s="71"/>
      <c r="I88" s="106"/>
      <c r="J88" s="47">
        <v>1</v>
      </c>
      <c r="K88" s="40"/>
      <c r="L88" s="71"/>
      <c r="M88" s="41"/>
      <c r="N88" s="136"/>
      <c r="O88" s="20"/>
      <c r="P88" s="137"/>
      <c r="Q88" s="20"/>
      <c r="R88" s="20"/>
      <c r="S88" s="20"/>
      <c r="T88" s="137"/>
      <c r="U88" s="20"/>
      <c r="V88" s="20"/>
      <c r="W88" s="20"/>
    </row>
    <row r="89" spans="1:23" ht="10.5" customHeight="1">
      <c r="A89" s="278"/>
      <c r="B89" s="103"/>
      <c r="C89" s="39"/>
      <c r="D89" s="79"/>
      <c r="E89" s="107"/>
      <c r="F89" s="103"/>
      <c r="G89" s="39"/>
      <c r="H89" s="79"/>
      <c r="I89" s="107"/>
      <c r="J89" s="48">
        <v>300</v>
      </c>
      <c r="K89" s="39"/>
      <c r="L89" s="79"/>
      <c r="M89" s="17"/>
      <c r="N89" s="135"/>
      <c r="O89" s="19"/>
      <c r="P89" s="133"/>
      <c r="Q89" s="20"/>
      <c r="R89" s="19"/>
      <c r="S89" s="19"/>
      <c r="T89" s="133"/>
      <c r="U89" s="20"/>
      <c r="V89" s="19"/>
      <c r="W89" s="19"/>
    </row>
    <row r="90" spans="1:23" ht="10.5" customHeight="1">
      <c r="A90" s="277" t="s">
        <v>11</v>
      </c>
      <c r="B90" s="105"/>
      <c r="C90" s="40"/>
      <c r="D90" s="71"/>
      <c r="E90" s="106"/>
      <c r="F90" s="105"/>
      <c r="G90" s="40"/>
      <c r="H90" s="71"/>
      <c r="I90" s="106"/>
      <c r="J90" s="47"/>
      <c r="K90" s="40"/>
      <c r="L90" s="71"/>
      <c r="M90" s="41"/>
      <c r="N90" s="136"/>
      <c r="O90" s="20"/>
      <c r="P90" s="137"/>
      <c r="Q90" s="20"/>
      <c r="R90" s="20"/>
      <c r="S90" s="20"/>
      <c r="T90" s="137"/>
      <c r="U90" s="20"/>
      <c r="V90" s="20"/>
      <c r="W90" s="20"/>
    </row>
    <row r="91" spans="1:23" ht="10.5" customHeight="1" thickBot="1">
      <c r="A91" s="278"/>
      <c r="B91" s="103"/>
      <c r="C91" s="39"/>
      <c r="D91" s="79"/>
      <c r="E91" s="104"/>
      <c r="F91" s="103"/>
      <c r="G91" s="39"/>
      <c r="H91" s="79"/>
      <c r="I91" s="104"/>
      <c r="J91" s="48"/>
      <c r="K91" s="39"/>
      <c r="L91" s="79"/>
      <c r="M91" s="118"/>
      <c r="N91" s="135"/>
      <c r="O91" s="19"/>
      <c r="P91" s="133"/>
      <c r="Q91" s="20"/>
      <c r="R91" s="19"/>
      <c r="S91" s="19"/>
      <c r="T91" s="133"/>
      <c r="U91" s="20"/>
      <c r="V91" s="19"/>
      <c r="W91" s="19"/>
    </row>
    <row r="92" spans="1:23" ht="10.5" customHeight="1" thickBot="1">
      <c r="A92" s="279" t="s">
        <v>3</v>
      </c>
      <c r="B92" s="109">
        <f aca="true" t="shared" si="11" ref="B92:M92">B80+B82+B84+B86+B88+B90</f>
        <v>0</v>
      </c>
      <c r="C92" s="44">
        <f t="shared" si="11"/>
        <v>0</v>
      </c>
      <c r="D92" s="44">
        <f t="shared" si="11"/>
        <v>2</v>
      </c>
      <c r="E92" s="185">
        <f t="shared" si="11"/>
        <v>2</v>
      </c>
      <c r="F92" s="109">
        <f t="shared" si="11"/>
        <v>2</v>
      </c>
      <c r="G92" s="44">
        <f t="shared" si="11"/>
        <v>0</v>
      </c>
      <c r="H92" s="44">
        <f t="shared" si="11"/>
        <v>0</v>
      </c>
      <c r="I92" s="185">
        <f t="shared" si="11"/>
        <v>1</v>
      </c>
      <c r="J92" s="109">
        <f t="shared" si="11"/>
        <v>3</v>
      </c>
      <c r="K92" s="44">
        <f t="shared" si="11"/>
        <v>0</v>
      </c>
      <c r="L92" s="44">
        <f t="shared" si="11"/>
        <v>0</v>
      </c>
      <c r="M92" s="185">
        <f t="shared" si="11"/>
        <v>0</v>
      </c>
      <c r="N92" s="134"/>
      <c r="O92" s="8"/>
      <c r="P92" s="137"/>
      <c r="Q92" s="8"/>
      <c r="R92" s="8"/>
      <c r="S92" s="8"/>
      <c r="T92" s="137"/>
      <c r="U92" s="8"/>
      <c r="V92" s="8"/>
      <c r="W92" s="8"/>
    </row>
    <row r="93" spans="1:23" ht="12" customHeight="1" thickBot="1">
      <c r="A93" s="280"/>
      <c r="B93" s="111">
        <f aca="true" t="shared" si="12" ref="B93:M93">B81+B83+B85+B87+B89+B91</f>
        <v>0</v>
      </c>
      <c r="C93" s="114">
        <f t="shared" si="12"/>
        <v>0</v>
      </c>
      <c r="D93" s="186">
        <f t="shared" si="12"/>
        <v>0</v>
      </c>
      <c r="E93" s="187">
        <f t="shared" si="12"/>
        <v>0</v>
      </c>
      <c r="F93" s="111">
        <f t="shared" si="12"/>
        <v>600</v>
      </c>
      <c r="G93" s="114">
        <f t="shared" si="12"/>
        <v>0</v>
      </c>
      <c r="H93" s="186">
        <f t="shared" si="12"/>
        <v>0</v>
      </c>
      <c r="I93" s="187">
        <f t="shared" si="12"/>
        <v>0</v>
      </c>
      <c r="J93" s="111">
        <f t="shared" si="12"/>
        <v>500</v>
      </c>
      <c r="K93" s="114">
        <f t="shared" si="12"/>
        <v>0</v>
      </c>
      <c r="L93" s="186">
        <f t="shared" si="12"/>
        <v>0</v>
      </c>
      <c r="M93" s="187">
        <f t="shared" si="12"/>
        <v>0</v>
      </c>
      <c r="N93" s="138"/>
      <c r="O93" s="54"/>
      <c r="P93" s="137"/>
      <c r="Q93" s="8"/>
      <c r="R93" s="54"/>
      <c r="S93" s="54"/>
      <c r="T93" s="137"/>
      <c r="U93" s="8"/>
      <c r="V93" s="54"/>
      <c r="W93" s="54"/>
    </row>
    <row r="94" spans="1:23" ht="12" customHeight="1" thickBot="1" thickTop="1">
      <c r="A94" s="63"/>
      <c r="B94" s="54"/>
      <c r="C94" s="54"/>
      <c r="D94" s="137"/>
      <c r="E94" s="8"/>
      <c r="F94" s="54"/>
      <c r="G94" s="54"/>
      <c r="H94" s="137"/>
      <c r="I94" s="8"/>
      <c r="J94" s="54"/>
      <c r="K94" s="54"/>
      <c r="L94" s="137"/>
      <c r="M94" s="8"/>
      <c r="N94" s="54"/>
      <c r="O94" s="54"/>
      <c r="P94" s="137"/>
      <c r="Q94" s="8"/>
      <c r="R94" s="54"/>
      <c r="S94" s="54"/>
      <c r="T94" s="137"/>
      <c r="U94" s="8"/>
      <c r="V94" s="54"/>
      <c r="W94" s="54"/>
    </row>
    <row r="95" spans="1:23" ht="10.5" customHeight="1" thickBot="1" thickTop="1">
      <c r="A95" s="262" t="s">
        <v>4</v>
      </c>
      <c r="B95" s="261" t="s">
        <v>25</v>
      </c>
      <c r="C95" s="282"/>
      <c r="D95" s="282"/>
      <c r="E95" s="284"/>
      <c r="F95" s="283" t="s">
        <v>26</v>
      </c>
      <c r="G95" s="282"/>
      <c r="H95" s="282"/>
      <c r="I95" s="284"/>
      <c r="J95" s="281" t="s">
        <v>27</v>
      </c>
      <c r="K95" s="282"/>
      <c r="L95" s="282"/>
      <c r="M95" s="282"/>
      <c r="N95" s="283" t="s">
        <v>47</v>
      </c>
      <c r="O95" s="282"/>
      <c r="P95" s="282"/>
      <c r="Q95" s="284"/>
      <c r="R95" s="285"/>
      <c r="S95" s="260"/>
      <c r="T95" s="260"/>
      <c r="U95" s="260"/>
      <c r="V95" s="8"/>
      <c r="W95" s="8"/>
    </row>
    <row r="96" spans="1:23" ht="10.5" customHeight="1">
      <c r="A96" s="263"/>
      <c r="B96" s="82" t="s">
        <v>0</v>
      </c>
      <c r="C96" s="34" t="s">
        <v>17</v>
      </c>
      <c r="D96" s="34" t="s">
        <v>31</v>
      </c>
      <c r="E96" s="83" t="s">
        <v>2</v>
      </c>
      <c r="F96" s="82" t="s">
        <v>0</v>
      </c>
      <c r="G96" s="34" t="s">
        <v>17</v>
      </c>
      <c r="H96" s="34" t="s">
        <v>31</v>
      </c>
      <c r="I96" s="83" t="s">
        <v>2</v>
      </c>
      <c r="J96" s="80" t="s">
        <v>0</v>
      </c>
      <c r="K96" s="34" t="s">
        <v>17</v>
      </c>
      <c r="L96" s="34" t="s">
        <v>31</v>
      </c>
      <c r="M96" s="35" t="s">
        <v>2</v>
      </c>
      <c r="N96" s="82" t="s">
        <v>0</v>
      </c>
      <c r="O96" s="34" t="s">
        <v>17</v>
      </c>
      <c r="P96" s="34" t="s">
        <v>31</v>
      </c>
      <c r="Q96" s="83" t="s">
        <v>2</v>
      </c>
      <c r="R96" s="134"/>
      <c r="S96" s="8"/>
      <c r="T96" s="8"/>
      <c r="U96" s="8"/>
      <c r="V96" s="8"/>
      <c r="W96" s="8"/>
    </row>
    <row r="97" spans="1:23" ht="10.5" customHeight="1" thickBot="1">
      <c r="A97" s="264"/>
      <c r="B97" s="84" t="s">
        <v>1</v>
      </c>
      <c r="C97" s="36" t="s">
        <v>1</v>
      </c>
      <c r="D97" s="77" t="s">
        <v>30</v>
      </c>
      <c r="E97" s="85" t="s">
        <v>15</v>
      </c>
      <c r="F97" s="84" t="s">
        <v>1</v>
      </c>
      <c r="G97" s="36" t="s">
        <v>1</v>
      </c>
      <c r="H97" s="77" t="s">
        <v>30</v>
      </c>
      <c r="I97" s="85" t="s">
        <v>15</v>
      </c>
      <c r="J97" s="81" t="s">
        <v>1</v>
      </c>
      <c r="K97" s="36" t="s">
        <v>1</v>
      </c>
      <c r="L97" s="77" t="s">
        <v>30</v>
      </c>
      <c r="M97" s="116" t="s">
        <v>15</v>
      </c>
      <c r="N97" s="84" t="s">
        <v>1</v>
      </c>
      <c r="O97" s="36" t="s">
        <v>1</v>
      </c>
      <c r="P97" s="77" t="s">
        <v>30</v>
      </c>
      <c r="Q97" s="85" t="s">
        <v>15</v>
      </c>
      <c r="R97" s="135"/>
      <c r="S97" s="19"/>
      <c r="T97" s="8"/>
      <c r="U97" s="8"/>
      <c r="V97" s="19"/>
      <c r="W97" s="19"/>
    </row>
    <row r="98" spans="1:23" ht="10.5" customHeight="1">
      <c r="A98" s="279" t="s">
        <v>7</v>
      </c>
      <c r="B98" s="101">
        <v>4</v>
      </c>
      <c r="C98" s="37"/>
      <c r="D98" s="68"/>
      <c r="E98" s="102">
        <v>2</v>
      </c>
      <c r="F98" s="132"/>
      <c r="G98" s="37"/>
      <c r="H98" s="68">
        <v>1</v>
      </c>
      <c r="I98" s="102"/>
      <c r="J98" s="38"/>
      <c r="K98" s="37"/>
      <c r="L98" s="68"/>
      <c r="M98" s="117"/>
      <c r="N98" s="101"/>
      <c r="O98" s="37"/>
      <c r="P98" s="68"/>
      <c r="Q98" s="102"/>
      <c r="R98" s="136"/>
      <c r="S98" s="20"/>
      <c r="T98" s="137"/>
      <c r="U98" s="20"/>
      <c r="V98" s="20"/>
      <c r="W98" s="20"/>
    </row>
    <row r="99" spans="1:23" ht="10.5" customHeight="1">
      <c r="A99" s="278"/>
      <c r="B99" s="103">
        <v>800</v>
      </c>
      <c r="C99" s="40"/>
      <c r="D99" s="79"/>
      <c r="E99" s="104"/>
      <c r="F99" s="103"/>
      <c r="G99" s="39"/>
      <c r="H99" s="79"/>
      <c r="I99" s="104"/>
      <c r="J99" s="48"/>
      <c r="K99" s="40"/>
      <c r="L99" s="79"/>
      <c r="M99" s="118">
        <v>1</v>
      </c>
      <c r="N99" s="103"/>
      <c r="O99" s="40"/>
      <c r="P99" s="79"/>
      <c r="Q99" s="104"/>
      <c r="R99" s="135"/>
      <c r="S99" s="20"/>
      <c r="T99" s="133"/>
      <c r="U99" s="20"/>
      <c r="V99" s="19"/>
      <c r="W99" s="20"/>
    </row>
    <row r="100" spans="1:23" ht="10.5" customHeight="1">
      <c r="A100" s="277" t="s">
        <v>6</v>
      </c>
      <c r="B100" s="105">
        <v>16</v>
      </c>
      <c r="C100" s="40">
        <v>13</v>
      </c>
      <c r="D100" s="71">
        <v>2</v>
      </c>
      <c r="E100" s="106">
        <v>68</v>
      </c>
      <c r="F100" s="105"/>
      <c r="G100" s="40"/>
      <c r="H100" s="71">
        <v>3</v>
      </c>
      <c r="I100" s="106"/>
      <c r="J100" s="47"/>
      <c r="K100" s="40"/>
      <c r="L100" s="71">
        <v>1</v>
      </c>
      <c r="M100" s="41">
        <v>1</v>
      </c>
      <c r="N100" s="105"/>
      <c r="O100" s="40"/>
      <c r="P100" s="71"/>
      <c r="Q100" s="106"/>
      <c r="R100" s="136"/>
      <c r="S100" s="20"/>
      <c r="T100" s="137"/>
      <c r="U100" s="20"/>
      <c r="V100" s="20"/>
      <c r="W100" s="20"/>
    </row>
    <row r="101" spans="1:23" ht="10.5" customHeight="1">
      <c r="A101" s="278"/>
      <c r="B101" s="103">
        <v>4200</v>
      </c>
      <c r="C101" s="39">
        <v>5700</v>
      </c>
      <c r="D101" s="79"/>
      <c r="E101" s="104">
        <v>7</v>
      </c>
      <c r="F101" s="103"/>
      <c r="G101" s="39"/>
      <c r="H101" s="79"/>
      <c r="I101" s="104"/>
      <c r="J101" s="48"/>
      <c r="K101" s="39"/>
      <c r="L101" s="129">
        <v>3</v>
      </c>
      <c r="M101" s="118"/>
      <c r="N101" s="103"/>
      <c r="O101" s="39"/>
      <c r="P101" s="130"/>
      <c r="Q101" s="104"/>
      <c r="R101" s="135"/>
      <c r="S101" s="19"/>
      <c r="T101" s="133"/>
      <c r="U101" s="20"/>
      <c r="V101" s="19"/>
      <c r="W101" s="19"/>
    </row>
    <row r="102" spans="1:23" ht="10.5" customHeight="1">
      <c r="A102" s="277" t="s">
        <v>8</v>
      </c>
      <c r="B102" s="105"/>
      <c r="C102" s="40"/>
      <c r="D102" s="71"/>
      <c r="E102" s="106"/>
      <c r="F102" s="105"/>
      <c r="G102" s="40"/>
      <c r="H102" s="71"/>
      <c r="I102" s="106"/>
      <c r="J102" s="47"/>
      <c r="K102" s="40"/>
      <c r="L102" s="71">
        <v>1</v>
      </c>
      <c r="M102" s="41"/>
      <c r="N102" s="105"/>
      <c r="O102" s="40"/>
      <c r="P102" s="71"/>
      <c r="Q102" s="106"/>
      <c r="R102" s="136"/>
      <c r="S102" s="20"/>
      <c r="T102" s="137"/>
      <c r="U102" s="20"/>
      <c r="V102" s="20"/>
      <c r="W102" s="20"/>
    </row>
    <row r="103" spans="1:23" ht="10.5" customHeight="1">
      <c r="A103" s="278"/>
      <c r="B103" s="103"/>
      <c r="C103" s="39"/>
      <c r="D103" s="79"/>
      <c r="E103" s="107"/>
      <c r="F103" s="103"/>
      <c r="G103" s="39"/>
      <c r="H103" s="79"/>
      <c r="I103" s="107"/>
      <c r="J103" s="48"/>
      <c r="K103" s="39"/>
      <c r="L103" s="79"/>
      <c r="M103" s="17"/>
      <c r="N103" s="103"/>
      <c r="O103" s="39"/>
      <c r="P103" s="79"/>
      <c r="Q103" s="107"/>
      <c r="R103" s="135"/>
      <c r="S103" s="19"/>
      <c r="T103" s="133"/>
      <c r="U103" s="20"/>
      <c r="V103" s="19"/>
      <c r="W103" s="19"/>
    </row>
    <row r="104" spans="1:23" ht="10.5" customHeight="1">
      <c r="A104" s="277" t="s">
        <v>9</v>
      </c>
      <c r="B104" s="105">
        <v>5</v>
      </c>
      <c r="C104" s="40"/>
      <c r="D104" s="71"/>
      <c r="E104" s="106"/>
      <c r="F104" s="105">
        <v>1</v>
      </c>
      <c r="G104" s="40"/>
      <c r="H104" s="71"/>
      <c r="I104" s="106"/>
      <c r="J104" s="47"/>
      <c r="K104" s="40"/>
      <c r="L104" s="71">
        <v>3</v>
      </c>
      <c r="M104" s="41"/>
      <c r="N104" s="105"/>
      <c r="O104" s="40"/>
      <c r="P104" s="71"/>
      <c r="Q104" s="106">
        <v>1</v>
      </c>
      <c r="R104" s="136"/>
      <c r="S104" s="20"/>
      <c r="T104" s="137"/>
      <c r="U104" s="20"/>
      <c r="V104" s="20"/>
      <c r="W104" s="20"/>
    </row>
    <row r="105" spans="1:23" ht="10.5" customHeight="1">
      <c r="A105" s="278"/>
      <c r="B105" s="103">
        <v>700</v>
      </c>
      <c r="C105" s="39"/>
      <c r="D105" s="79"/>
      <c r="E105" s="104">
        <v>2</v>
      </c>
      <c r="F105" s="103">
        <v>300</v>
      </c>
      <c r="G105" s="39"/>
      <c r="H105" s="79"/>
      <c r="I105" s="104">
        <v>1</v>
      </c>
      <c r="J105" s="48"/>
      <c r="K105" s="39"/>
      <c r="L105" s="79"/>
      <c r="M105" s="118">
        <v>1</v>
      </c>
      <c r="N105" s="103"/>
      <c r="O105" s="39"/>
      <c r="P105" s="79"/>
      <c r="Q105" s="104"/>
      <c r="R105" s="135"/>
      <c r="S105" s="19"/>
      <c r="T105" s="133"/>
      <c r="U105" s="20"/>
      <c r="V105" s="19"/>
      <c r="W105" s="19"/>
    </row>
    <row r="106" spans="1:23" ht="10.5" customHeight="1">
      <c r="A106" s="277" t="s">
        <v>10</v>
      </c>
      <c r="B106" s="105"/>
      <c r="C106" s="40"/>
      <c r="D106" s="71"/>
      <c r="E106" s="106">
        <v>3</v>
      </c>
      <c r="F106" s="105"/>
      <c r="G106" s="40"/>
      <c r="H106" s="71"/>
      <c r="I106" s="106"/>
      <c r="J106" s="47"/>
      <c r="K106" s="40"/>
      <c r="L106" s="71"/>
      <c r="M106" s="41"/>
      <c r="N106" s="105"/>
      <c r="O106" s="40"/>
      <c r="P106" s="71"/>
      <c r="Q106" s="106"/>
      <c r="R106" s="136"/>
      <c r="S106" s="20"/>
      <c r="T106" s="137"/>
      <c r="U106" s="20"/>
      <c r="V106" s="20"/>
      <c r="W106" s="20"/>
    </row>
    <row r="107" spans="1:23" ht="9.75" customHeight="1">
      <c r="A107" s="278"/>
      <c r="B107" s="103"/>
      <c r="C107" s="39"/>
      <c r="D107" s="79"/>
      <c r="E107" s="107"/>
      <c r="F107" s="103"/>
      <c r="G107" s="39"/>
      <c r="H107" s="79"/>
      <c r="I107" s="107"/>
      <c r="J107" s="48"/>
      <c r="K107" s="39"/>
      <c r="L107" s="79"/>
      <c r="M107" s="17"/>
      <c r="N107" s="103"/>
      <c r="O107" s="39"/>
      <c r="P107" s="79"/>
      <c r="Q107" s="107"/>
      <c r="R107" s="135"/>
      <c r="S107" s="19"/>
      <c r="T107" s="133"/>
      <c r="U107" s="20"/>
      <c r="V107" s="19"/>
      <c r="W107" s="19"/>
    </row>
    <row r="108" spans="1:23" ht="10.5" customHeight="1">
      <c r="A108" s="277" t="s">
        <v>11</v>
      </c>
      <c r="B108" s="105">
        <v>1</v>
      </c>
      <c r="C108" s="40"/>
      <c r="D108" s="71"/>
      <c r="E108" s="106">
        <v>5</v>
      </c>
      <c r="F108" s="105"/>
      <c r="G108" s="40"/>
      <c r="H108" s="71"/>
      <c r="I108" s="106"/>
      <c r="J108" s="47"/>
      <c r="K108" s="40"/>
      <c r="L108" s="71">
        <v>2</v>
      </c>
      <c r="M108" s="41"/>
      <c r="N108" s="105"/>
      <c r="O108" s="40"/>
      <c r="P108" s="71">
        <v>1</v>
      </c>
      <c r="Q108" s="106"/>
      <c r="R108" s="136"/>
      <c r="S108" s="20"/>
      <c r="T108" s="137"/>
      <c r="U108" s="20"/>
      <c r="V108" s="20"/>
      <c r="W108" s="20"/>
    </row>
    <row r="109" spans="1:23" ht="10.5" customHeight="1" thickBot="1">
      <c r="A109" s="278"/>
      <c r="B109" s="108">
        <v>200</v>
      </c>
      <c r="C109" s="43"/>
      <c r="D109" s="141"/>
      <c r="E109" s="107"/>
      <c r="F109" s="103"/>
      <c r="G109" s="39"/>
      <c r="H109" s="79"/>
      <c r="I109" s="104"/>
      <c r="J109" s="48"/>
      <c r="K109" s="39"/>
      <c r="L109" s="79"/>
      <c r="M109" s="118"/>
      <c r="N109" s="103"/>
      <c r="O109" s="39"/>
      <c r="P109" s="79"/>
      <c r="Q109" s="104"/>
      <c r="R109" s="135"/>
      <c r="S109" s="19"/>
      <c r="T109" s="133"/>
      <c r="U109" s="20"/>
      <c r="V109" s="19"/>
      <c r="W109" s="19"/>
    </row>
    <row r="110" spans="1:24" ht="10.5" customHeight="1" thickBot="1">
      <c r="A110" s="279" t="s">
        <v>3</v>
      </c>
      <c r="B110" s="109">
        <f aca="true" t="shared" si="13" ref="B110:Q110">B98+B100+B102+B104+B106+B108</f>
        <v>26</v>
      </c>
      <c r="C110" s="44">
        <f t="shared" si="13"/>
        <v>13</v>
      </c>
      <c r="D110" s="44">
        <f t="shared" si="13"/>
        <v>2</v>
      </c>
      <c r="E110" s="185">
        <f t="shared" si="13"/>
        <v>78</v>
      </c>
      <c r="F110" s="109">
        <f t="shared" si="13"/>
        <v>1</v>
      </c>
      <c r="G110" s="44">
        <f t="shared" si="13"/>
        <v>0</v>
      </c>
      <c r="H110" s="44">
        <f t="shared" si="13"/>
        <v>4</v>
      </c>
      <c r="I110" s="185">
        <f t="shared" si="13"/>
        <v>0</v>
      </c>
      <c r="J110" s="109">
        <f t="shared" si="13"/>
        <v>0</v>
      </c>
      <c r="K110" s="44">
        <f t="shared" si="13"/>
        <v>0</v>
      </c>
      <c r="L110" s="44">
        <f t="shared" si="13"/>
        <v>7</v>
      </c>
      <c r="M110" s="185">
        <f t="shared" si="13"/>
        <v>1</v>
      </c>
      <c r="N110" s="109">
        <f t="shared" si="13"/>
        <v>0</v>
      </c>
      <c r="O110" s="44">
        <f t="shared" si="13"/>
        <v>0</v>
      </c>
      <c r="P110" s="44">
        <f t="shared" si="13"/>
        <v>1</v>
      </c>
      <c r="Q110" s="185">
        <f t="shared" si="13"/>
        <v>1</v>
      </c>
      <c r="R110" s="134"/>
      <c r="S110" s="8"/>
      <c r="T110" s="137"/>
      <c r="U110" s="8"/>
      <c r="V110" s="8"/>
      <c r="W110" s="8"/>
      <c r="X110" s="53"/>
    </row>
    <row r="111" spans="1:24" ht="12" customHeight="1" thickBot="1">
      <c r="A111" s="280"/>
      <c r="B111" s="111">
        <f aca="true" t="shared" si="14" ref="B111:Q111">B99+B101+B103+B105+B107+B109</f>
        <v>5900</v>
      </c>
      <c r="C111" s="114">
        <f t="shared" si="14"/>
        <v>5700</v>
      </c>
      <c r="D111" s="186">
        <f t="shared" si="14"/>
        <v>0</v>
      </c>
      <c r="E111" s="187">
        <f t="shared" si="14"/>
        <v>9</v>
      </c>
      <c r="F111" s="111">
        <f t="shared" si="14"/>
        <v>300</v>
      </c>
      <c r="G111" s="114">
        <f t="shared" si="14"/>
        <v>0</v>
      </c>
      <c r="H111" s="186">
        <f t="shared" si="14"/>
        <v>0</v>
      </c>
      <c r="I111" s="187">
        <f t="shared" si="14"/>
        <v>1</v>
      </c>
      <c r="J111" s="111">
        <f t="shared" si="14"/>
        <v>0</v>
      </c>
      <c r="K111" s="114">
        <f t="shared" si="14"/>
        <v>0</v>
      </c>
      <c r="L111" s="186">
        <f t="shared" si="14"/>
        <v>3</v>
      </c>
      <c r="M111" s="187">
        <f t="shared" si="14"/>
        <v>2</v>
      </c>
      <c r="N111" s="111">
        <f t="shared" si="14"/>
        <v>0</v>
      </c>
      <c r="O111" s="114">
        <f t="shared" si="14"/>
        <v>0</v>
      </c>
      <c r="P111" s="186">
        <f t="shared" si="14"/>
        <v>0</v>
      </c>
      <c r="Q111" s="187">
        <f t="shared" si="14"/>
        <v>0</v>
      </c>
      <c r="R111" s="138"/>
      <c r="S111" s="54"/>
      <c r="T111" s="137"/>
      <c r="U111" s="8"/>
      <c r="V111" s="54"/>
      <c r="W111" s="54"/>
      <c r="X111" s="53"/>
    </row>
    <row r="112" spans="1:24" ht="12" customHeight="1" thickTop="1">
      <c r="A112" s="63"/>
      <c r="B112" s="54"/>
      <c r="C112" s="54"/>
      <c r="D112" s="137"/>
      <c r="E112" s="8"/>
      <c r="F112" s="54"/>
      <c r="G112" s="54"/>
      <c r="H112" s="137"/>
      <c r="I112" s="8"/>
      <c r="J112" s="54"/>
      <c r="K112" s="54"/>
      <c r="L112" s="137"/>
      <c r="M112" s="8"/>
      <c r="N112" s="54"/>
      <c r="O112" s="54"/>
      <c r="P112" s="137"/>
      <c r="Q112" s="8"/>
      <c r="R112" s="54"/>
      <c r="S112" s="54"/>
      <c r="T112" s="137"/>
      <c r="U112" s="8"/>
      <c r="V112" s="54"/>
      <c r="W112" s="54"/>
      <c r="X112" s="53"/>
    </row>
    <row r="113" spans="1:23" ht="114.75" customHeight="1">
      <c r="A113" s="63"/>
      <c r="B113" s="54"/>
      <c r="C113" s="54"/>
      <c r="D113" s="137"/>
      <c r="E113" s="8"/>
      <c r="F113" s="54"/>
      <c r="G113" s="54"/>
      <c r="H113" s="137"/>
      <c r="I113" s="8"/>
      <c r="J113" s="54"/>
      <c r="K113" s="54"/>
      <c r="L113" s="137"/>
      <c r="M113" s="8"/>
      <c r="N113" s="54"/>
      <c r="O113" s="54"/>
      <c r="P113" s="137"/>
      <c r="Q113" s="8"/>
      <c r="R113" s="54"/>
      <c r="S113" s="54"/>
      <c r="T113" s="137"/>
      <c r="U113" s="8"/>
      <c r="V113" s="54"/>
      <c r="W113" s="54"/>
    </row>
    <row r="114" spans="1:17" ht="15" customHeight="1">
      <c r="A114" s="259" t="s">
        <v>34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154"/>
      <c r="O114" s="154"/>
      <c r="P114" s="154"/>
      <c r="Q114" s="54"/>
    </row>
    <row r="115" spans="1:17" ht="15" customHeight="1" thickBot="1">
      <c r="A115" s="5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55"/>
    </row>
    <row r="116" spans="1:17" ht="10.5" customHeight="1" thickBot="1" thickTop="1">
      <c r="A116" s="262" t="s">
        <v>4</v>
      </c>
      <c r="B116" s="288" t="s">
        <v>28</v>
      </c>
      <c r="C116" s="282"/>
      <c r="D116" s="282"/>
      <c r="E116" s="284"/>
      <c r="F116" s="281" t="s">
        <v>35</v>
      </c>
      <c r="G116" s="282"/>
      <c r="H116" s="282"/>
      <c r="I116" s="282"/>
      <c r="J116" s="294" t="s">
        <v>44</v>
      </c>
      <c r="K116" s="295"/>
      <c r="L116" s="295"/>
      <c r="M116" s="296"/>
      <c r="N116" s="8"/>
      <c r="O116" s="50"/>
      <c r="P116" s="20"/>
      <c r="Q116" s="20"/>
    </row>
    <row r="117" spans="1:17" ht="10.5" customHeight="1">
      <c r="A117" s="263"/>
      <c r="B117" s="82" t="s">
        <v>0</v>
      </c>
      <c r="C117" s="34" t="s">
        <v>17</v>
      </c>
      <c r="D117" s="34" t="s">
        <v>31</v>
      </c>
      <c r="E117" s="83" t="s">
        <v>2</v>
      </c>
      <c r="F117" s="80" t="s">
        <v>0</v>
      </c>
      <c r="G117" s="34" t="s">
        <v>17</v>
      </c>
      <c r="H117" s="34" t="s">
        <v>31</v>
      </c>
      <c r="I117" s="35" t="s">
        <v>2</v>
      </c>
      <c r="J117" s="82" t="s">
        <v>0</v>
      </c>
      <c r="K117" s="34" t="s">
        <v>17</v>
      </c>
      <c r="L117" s="34" t="s">
        <v>31</v>
      </c>
      <c r="M117" s="83" t="s">
        <v>2</v>
      </c>
      <c r="N117" s="19"/>
      <c r="O117" s="8"/>
      <c r="P117" s="20"/>
      <c r="Q117" s="20"/>
    </row>
    <row r="118" spans="1:17" ht="10.5" customHeight="1" thickBot="1">
      <c r="A118" s="264"/>
      <c r="B118" s="84" t="s">
        <v>1</v>
      </c>
      <c r="C118" s="36" t="s">
        <v>1</v>
      </c>
      <c r="D118" s="77" t="s">
        <v>30</v>
      </c>
      <c r="E118" s="85" t="s">
        <v>15</v>
      </c>
      <c r="F118" s="81" t="s">
        <v>1</v>
      </c>
      <c r="G118" s="36" t="s">
        <v>1</v>
      </c>
      <c r="H118" s="77" t="s">
        <v>30</v>
      </c>
      <c r="I118" s="116" t="s">
        <v>15</v>
      </c>
      <c r="J118" s="84" t="s">
        <v>1</v>
      </c>
      <c r="K118" s="36" t="s">
        <v>1</v>
      </c>
      <c r="L118" s="77" t="s">
        <v>30</v>
      </c>
      <c r="M118" s="85" t="s">
        <v>15</v>
      </c>
      <c r="N118" s="20"/>
      <c r="O118" s="50"/>
      <c r="P118" s="7"/>
      <c r="Q118" s="52"/>
    </row>
    <row r="119" spans="1:17" ht="10.5" customHeight="1">
      <c r="A119" s="279" t="s">
        <v>7</v>
      </c>
      <c r="B119" s="167">
        <f aca="true" t="shared" si="15" ref="B119:B130">B7+F7+J7+N7+B25+F25+J25+N25+B43+F43+J43+N43+B61+F61+J61+N61</f>
        <v>83</v>
      </c>
      <c r="C119" s="170">
        <f aca="true" t="shared" si="16" ref="C119:C130">C7+G7+K7+O7+C25+G25+K25+O25+C43+G43+K43+O43+C61+G61+K61+O61</f>
        <v>0</v>
      </c>
      <c r="D119" s="175">
        <f aca="true" t="shared" si="17" ref="D119:D130">D7+H7+L7+P7+D25+H25+L25+P25+D43+H43+L43+P43+D61+H61+L61+P61</f>
        <v>3</v>
      </c>
      <c r="E119" s="189">
        <f aca="true" t="shared" si="18" ref="E119:E130">E7+I7+M7+Q7+E25+I25+M25+Q25+E43+I43+M43+Q43+E61+I61+M61+Q61</f>
        <v>97</v>
      </c>
      <c r="F119" s="196">
        <f aca="true" t="shared" si="19" ref="F119:F130">B80+F80+J80+N80+B98+F98+J98+N98</f>
        <v>4</v>
      </c>
      <c r="G119" s="177">
        <f aca="true" t="shared" si="20" ref="G119:G130">C80+G80+K80+O80+C98+G98+K98+O98</f>
        <v>0</v>
      </c>
      <c r="H119" s="177">
        <f aca="true" t="shared" si="21" ref="H119:H130">D80+H80+L80+P80+D98+H98+L98+P98</f>
        <v>1</v>
      </c>
      <c r="I119" s="183">
        <f aca="true" t="shared" si="22" ref="I119:I130">E80+I80+M80+Q80+E98+I98+M98+Q98</f>
        <v>2</v>
      </c>
      <c r="J119" s="101">
        <v>31</v>
      </c>
      <c r="K119" s="37">
        <v>13</v>
      </c>
      <c r="L119" s="68">
        <v>6</v>
      </c>
      <c r="M119" s="102">
        <v>6</v>
      </c>
      <c r="N119" s="20"/>
      <c r="O119" s="8"/>
      <c r="P119" s="20"/>
      <c r="Q119" s="20"/>
    </row>
    <row r="120" spans="1:17" ht="10.5" customHeight="1">
      <c r="A120" s="278"/>
      <c r="B120" s="168">
        <f t="shared" si="15"/>
        <v>15800</v>
      </c>
      <c r="C120" s="171">
        <f t="shared" si="16"/>
        <v>0</v>
      </c>
      <c r="D120" s="40">
        <f t="shared" si="17"/>
        <v>0</v>
      </c>
      <c r="E120" s="190">
        <f t="shared" si="18"/>
        <v>0</v>
      </c>
      <c r="F120" s="103">
        <f t="shared" si="19"/>
        <v>800</v>
      </c>
      <c r="G120" s="39">
        <f t="shared" si="20"/>
        <v>0</v>
      </c>
      <c r="H120" s="40">
        <f t="shared" si="21"/>
        <v>0</v>
      </c>
      <c r="I120" s="106">
        <f t="shared" si="22"/>
        <v>1</v>
      </c>
      <c r="J120" s="103">
        <v>8600</v>
      </c>
      <c r="K120" s="39">
        <v>9000</v>
      </c>
      <c r="L120" s="146"/>
      <c r="M120" s="147"/>
      <c r="N120" s="20"/>
      <c r="O120" s="50"/>
      <c r="P120" s="7"/>
      <c r="Q120" s="20"/>
    </row>
    <row r="121" spans="1:17" ht="10.5" customHeight="1">
      <c r="A121" s="277" t="s">
        <v>6</v>
      </c>
      <c r="B121" s="169">
        <f t="shared" si="15"/>
        <v>31</v>
      </c>
      <c r="C121" s="172">
        <f t="shared" si="16"/>
        <v>12</v>
      </c>
      <c r="D121" s="40">
        <f t="shared" si="17"/>
        <v>6</v>
      </c>
      <c r="E121" s="190">
        <f t="shared" si="18"/>
        <v>172</v>
      </c>
      <c r="F121" s="105">
        <f t="shared" si="19"/>
        <v>20</v>
      </c>
      <c r="G121" s="40">
        <f t="shared" si="20"/>
        <v>13</v>
      </c>
      <c r="H121" s="40">
        <f t="shared" si="21"/>
        <v>8</v>
      </c>
      <c r="I121" s="106">
        <f t="shared" si="22"/>
        <v>72</v>
      </c>
      <c r="J121" s="105">
        <v>267</v>
      </c>
      <c r="K121" s="40">
        <v>31</v>
      </c>
      <c r="L121" s="71">
        <v>16</v>
      </c>
      <c r="M121" s="106">
        <v>137</v>
      </c>
      <c r="N121" s="20"/>
      <c r="O121" s="50"/>
      <c r="P121" s="7"/>
      <c r="Q121" s="20"/>
    </row>
    <row r="122" spans="1:17" ht="10.5" customHeight="1">
      <c r="A122" s="278"/>
      <c r="B122" s="168">
        <f t="shared" si="15"/>
        <v>9900</v>
      </c>
      <c r="C122" s="171">
        <f t="shared" si="16"/>
        <v>5500</v>
      </c>
      <c r="D122" s="40">
        <f t="shared" si="17"/>
        <v>2</v>
      </c>
      <c r="E122" s="190">
        <f t="shared" si="18"/>
        <v>0</v>
      </c>
      <c r="F122" s="103">
        <f t="shared" si="19"/>
        <v>5000</v>
      </c>
      <c r="G122" s="39">
        <f t="shared" si="20"/>
        <v>5700</v>
      </c>
      <c r="H122" s="40">
        <f t="shared" si="21"/>
        <v>3</v>
      </c>
      <c r="I122" s="106">
        <f t="shared" si="22"/>
        <v>7</v>
      </c>
      <c r="J122" s="103">
        <v>88900</v>
      </c>
      <c r="K122" s="39">
        <v>14400</v>
      </c>
      <c r="L122" s="129">
        <v>2</v>
      </c>
      <c r="M122" s="104"/>
      <c r="N122" s="19"/>
      <c r="O122" s="50"/>
      <c r="P122" s="7"/>
      <c r="Q122" s="52"/>
    </row>
    <row r="123" spans="1:17" ht="10.5" customHeight="1">
      <c r="A123" s="277" t="s">
        <v>8</v>
      </c>
      <c r="B123" s="169">
        <f t="shared" si="15"/>
        <v>23</v>
      </c>
      <c r="C123" s="172">
        <f t="shared" si="16"/>
        <v>1</v>
      </c>
      <c r="D123" s="40">
        <f t="shared" si="17"/>
        <v>6</v>
      </c>
      <c r="E123" s="190">
        <f t="shared" si="18"/>
        <v>16</v>
      </c>
      <c r="F123" s="105">
        <f t="shared" si="19"/>
        <v>0</v>
      </c>
      <c r="G123" s="40">
        <f t="shared" si="20"/>
        <v>0</v>
      </c>
      <c r="H123" s="40">
        <f t="shared" si="21"/>
        <v>1</v>
      </c>
      <c r="I123" s="106">
        <f t="shared" si="22"/>
        <v>0</v>
      </c>
      <c r="J123" s="105">
        <v>20</v>
      </c>
      <c r="K123" s="40">
        <v>6</v>
      </c>
      <c r="L123" s="71">
        <v>7</v>
      </c>
      <c r="M123" s="106">
        <v>6</v>
      </c>
      <c r="N123" s="20"/>
      <c r="O123" s="15"/>
      <c r="P123" s="20"/>
      <c r="Q123" s="20"/>
    </row>
    <row r="124" spans="1:17" ht="10.5" customHeight="1">
      <c r="A124" s="278"/>
      <c r="B124" s="168">
        <f t="shared" si="15"/>
        <v>5700</v>
      </c>
      <c r="C124" s="171">
        <f t="shared" si="16"/>
        <v>500</v>
      </c>
      <c r="D124" s="40">
        <f t="shared" si="17"/>
        <v>0</v>
      </c>
      <c r="E124" s="190">
        <f t="shared" si="18"/>
        <v>0</v>
      </c>
      <c r="F124" s="103">
        <f t="shared" si="19"/>
        <v>0</v>
      </c>
      <c r="G124" s="39">
        <f t="shared" si="20"/>
        <v>0</v>
      </c>
      <c r="H124" s="40">
        <f t="shared" si="21"/>
        <v>0</v>
      </c>
      <c r="I124" s="106">
        <f t="shared" si="22"/>
        <v>0</v>
      </c>
      <c r="J124" s="103">
        <v>6400</v>
      </c>
      <c r="K124" s="39">
        <v>5300</v>
      </c>
      <c r="L124" s="129"/>
      <c r="M124" s="107"/>
      <c r="N124" s="19"/>
      <c r="O124" s="50"/>
      <c r="P124" s="7"/>
      <c r="Q124" s="52"/>
    </row>
    <row r="125" spans="1:17" ht="10.5" customHeight="1">
      <c r="A125" s="277" t="s">
        <v>9</v>
      </c>
      <c r="B125" s="169">
        <f t="shared" si="15"/>
        <v>29</v>
      </c>
      <c r="C125" s="172">
        <f t="shared" si="16"/>
        <v>0</v>
      </c>
      <c r="D125" s="40">
        <f t="shared" si="17"/>
        <v>2</v>
      </c>
      <c r="E125" s="190">
        <f t="shared" si="18"/>
        <v>156</v>
      </c>
      <c r="F125" s="105">
        <f t="shared" si="19"/>
        <v>6</v>
      </c>
      <c r="G125" s="40">
        <f t="shared" si="20"/>
        <v>0</v>
      </c>
      <c r="H125" s="40">
        <f t="shared" si="21"/>
        <v>3</v>
      </c>
      <c r="I125" s="106">
        <f t="shared" si="22"/>
        <v>1</v>
      </c>
      <c r="J125" s="105">
        <v>34</v>
      </c>
      <c r="K125" s="40">
        <v>6</v>
      </c>
      <c r="L125" s="71">
        <v>2</v>
      </c>
      <c r="M125" s="106">
        <v>12</v>
      </c>
      <c r="N125" s="20"/>
      <c r="O125" s="20"/>
      <c r="P125" s="20"/>
      <c r="Q125" s="19"/>
    </row>
    <row r="126" spans="1:17" ht="10.5" customHeight="1">
      <c r="A126" s="278"/>
      <c r="B126" s="168">
        <f t="shared" si="15"/>
        <v>4700</v>
      </c>
      <c r="C126" s="171">
        <f t="shared" si="16"/>
        <v>0</v>
      </c>
      <c r="D126" s="40">
        <f t="shared" si="17"/>
        <v>0</v>
      </c>
      <c r="E126" s="190">
        <f t="shared" si="18"/>
        <v>0</v>
      </c>
      <c r="F126" s="103">
        <f t="shared" si="19"/>
        <v>1000</v>
      </c>
      <c r="G126" s="39">
        <f t="shared" si="20"/>
        <v>0</v>
      </c>
      <c r="H126" s="40">
        <f t="shared" si="21"/>
        <v>0</v>
      </c>
      <c r="I126" s="106">
        <f t="shared" si="22"/>
        <v>4</v>
      </c>
      <c r="J126" s="103">
        <v>8200</v>
      </c>
      <c r="K126" s="39">
        <v>2000</v>
      </c>
      <c r="L126" s="129"/>
      <c r="M126" s="104"/>
      <c r="N126" s="19"/>
      <c r="O126" s="156"/>
      <c r="P126" s="19"/>
      <c r="Q126" s="20"/>
    </row>
    <row r="127" spans="1:17" ht="10.5" customHeight="1">
      <c r="A127" s="277" t="s">
        <v>10</v>
      </c>
      <c r="B127" s="169">
        <f t="shared" si="15"/>
        <v>46</v>
      </c>
      <c r="C127" s="172">
        <f t="shared" si="16"/>
        <v>10</v>
      </c>
      <c r="D127" s="40">
        <f t="shared" si="17"/>
        <v>9</v>
      </c>
      <c r="E127" s="190">
        <f t="shared" si="18"/>
        <v>44</v>
      </c>
      <c r="F127" s="105">
        <f t="shared" si="19"/>
        <v>1</v>
      </c>
      <c r="G127" s="40">
        <f t="shared" si="20"/>
        <v>0</v>
      </c>
      <c r="H127" s="40">
        <f t="shared" si="21"/>
        <v>0</v>
      </c>
      <c r="I127" s="106">
        <f t="shared" si="22"/>
        <v>3</v>
      </c>
      <c r="J127" s="105">
        <v>44</v>
      </c>
      <c r="K127" s="40">
        <v>11</v>
      </c>
      <c r="L127" s="71">
        <v>22</v>
      </c>
      <c r="M127" s="106">
        <v>1</v>
      </c>
      <c r="N127" s="20"/>
      <c r="O127" s="7"/>
      <c r="P127" s="20"/>
      <c r="Q127" s="19"/>
    </row>
    <row r="128" spans="1:18" ht="10.5" customHeight="1">
      <c r="A128" s="278"/>
      <c r="B128" s="168">
        <f t="shared" si="15"/>
        <v>8300</v>
      </c>
      <c r="C128" s="171">
        <f t="shared" si="16"/>
        <v>3000</v>
      </c>
      <c r="D128" s="40">
        <f t="shared" si="17"/>
        <v>0</v>
      </c>
      <c r="E128" s="190">
        <f t="shared" si="18"/>
        <v>0</v>
      </c>
      <c r="F128" s="103">
        <f t="shared" si="19"/>
        <v>300</v>
      </c>
      <c r="G128" s="39">
        <f t="shared" si="20"/>
        <v>0</v>
      </c>
      <c r="H128" s="40">
        <f t="shared" si="21"/>
        <v>0</v>
      </c>
      <c r="I128" s="106">
        <f t="shared" si="22"/>
        <v>0</v>
      </c>
      <c r="J128" s="103">
        <v>8200</v>
      </c>
      <c r="K128" s="39">
        <v>3700</v>
      </c>
      <c r="L128" s="129"/>
      <c r="M128" s="107">
        <v>1</v>
      </c>
      <c r="N128" s="19"/>
      <c r="O128" s="13"/>
      <c r="P128" s="13"/>
      <c r="Q128" s="151"/>
      <c r="R128" s="152"/>
    </row>
    <row r="129" spans="1:18" ht="10.5" customHeight="1">
      <c r="A129" s="292" t="s">
        <v>11</v>
      </c>
      <c r="B129" s="169">
        <f t="shared" si="15"/>
        <v>27</v>
      </c>
      <c r="C129" s="172">
        <f t="shared" si="16"/>
        <v>0</v>
      </c>
      <c r="D129" s="40">
        <f t="shared" si="17"/>
        <v>22</v>
      </c>
      <c r="E129" s="190">
        <f t="shared" si="18"/>
        <v>75</v>
      </c>
      <c r="F129" s="105">
        <f t="shared" si="19"/>
        <v>1</v>
      </c>
      <c r="G129" s="40">
        <f t="shared" si="20"/>
        <v>0</v>
      </c>
      <c r="H129" s="40">
        <f t="shared" si="21"/>
        <v>3</v>
      </c>
      <c r="I129" s="106">
        <f t="shared" si="22"/>
        <v>5</v>
      </c>
      <c r="J129" s="105">
        <v>32</v>
      </c>
      <c r="K129" s="40">
        <v>2</v>
      </c>
      <c r="L129" s="71">
        <v>15</v>
      </c>
      <c r="M129" s="106">
        <v>6</v>
      </c>
      <c r="N129" s="20"/>
      <c r="O129" s="7"/>
      <c r="P129" s="152"/>
      <c r="Q129" s="152"/>
      <c r="R129" s="152"/>
    </row>
    <row r="130" spans="1:17" ht="10.5" customHeight="1">
      <c r="A130" s="293"/>
      <c r="B130" s="168">
        <f t="shared" si="15"/>
        <v>4100</v>
      </c>
      <c r="C130" s="171">
        <f t="shared" si="16"/>
        <v>0</v>
      </c>
      <c r="D130" s="40">
        <f t="shared" si="17"/>
        <v>0</v>
      </c>
      <c r="E130" s="190">
        <f t="shared" si="18"/>
        <v>0</v>
      </c>
      <c r="F130" s="103">
        <f t="shared" si="19"/>
        <v>200</v>
      </c>
      <c r="G130" s="39">
        <f t="shared" si="20"/>
        <v>0</v>
      </c>
      <c r="H130" s="40">
        <f t="shared" si="21"/>
        <v>0</v>
      </c>
      <c r="I130" s="106">
        <f t="shared" si="22"/>
        <v>0</v>
      </c>
      <c r="J130" s="103">
        <v>5100</v>
      </c>
      <c r="K130" s="39">
        <v>800</v>
      </c>
      <c r="L130" s="129"/>
      <c r="M130" s="104"/>
      <c r="N130" s="19"/>
      <c r="O130" s="153"/>
      <c r="P130" s="53"/>
      <c r="Q130" s="53"/>
    </row>
    <row r="131" spans="1:17" ht="10.5" customHeight="1">
      <c r="A131" s="121" t="s">
        <v>12</v>
      </c>
      <c r="B131" s="169"/>
      <c r="C131" s="172"/>
      <c r="D131" s="40"/>
      <c r="E131" s="190"/>
      <c r="F131" s="105"/>
      <c r="G131" s="40"/>
      <c r="H131" s="40"/>
      <c r="I131" s="106"/>
      <c r="J131" s="101">
        <v>97</v>
      </c>
      <c r="K131" s="37">
        <v>27</v>
      </c>
      <c r="L131" s="66">
        <v>3</v>
      </c>
      <c r="M131" s="123">
        <v>30</v>
      </c>
      <c r="N131" s="20"/>
      <c r="O131" s="50"/>
      <c r="P131" s="7"/>
      <c r="Q131" s="20"/>
    </row>
    <row r="132" spans="1:17" ht="10.5" customHeight="1" thickBot="1">
      <c r="A132" s="122" t="s">
        <v>13</v>
      </c>
      <c r="B132" s="168"/>
      <c r="C132" s="173"/>
      <c r="D132" s="176"/>
      <c r="E132" s="191"/>
      <c r="F132" s="143"/>
      <c r="G132" s="36"/>
      <c r="H132" s="176"/>
      <c r="I132" s="197"/>
      <c r="J132" s="108">
        <v>34000</v>
      </c>
      <c r="K132" s="43">
        <v>15000</v>
      </c>
      <c r="L132" s="131">
        <v>2</v>
      </c>
      <c r="M132" s="107">
        <v>0</v>
      </c>
      <c r="N132" s="19"/>
      <c r="O132" s="50"/>
      <c r="P132" s="7"/>
      <c r="Q132" s="20"/>
    </row>
    <row r="133" spans="1:17" ht="12.75" customHeight="1" thickBot="1">
      <c r="A133" s="279" t="s">
        <v>3</v>
      </c>
      <c r="B133" s="198">
        <f aca="true" t="shared" si="23" ref="B133:M134">B119+B131+B121+B123+B125+B127+B129</f>
        <v>239</v>
      </c>
      <c r="C133" s="199">
        <f t="shared" si="23"/>
        <v>23</v>
      </c>
      <c r="D133" s="200">
        <f t="shared" si="23"/>
        <v>48</v>
      </c>
      <c r="E133" s="201">
        <f t="shared" si="23"/>
        <v>560</v>
      </c>
      <c r="F133" s="202">
        <f t="shared" si="23"/>
        <v>32</v>
      </c>
      <c r="G133" s="199">
        <f t="shared" si="23"/>
        <v>13</v>
      </c>
      <c r="H133" s="200">
        <f t="shared" si="23"/>
        <v>16</v>
      </c>
      <c r="I133" s="203">
        <f t="shared" si="23"/>
        <v>83</v>
      </c>
      <c r="J133" s="198">
        <f t="shared" si="23"/>
        <v>525</v>
      </c>
      <c r="K133" s="202">
        <f t="shared" si="23"/>
        <v>96</v>
      </c>
      <c r="L133" s="200">
        <f t="shared" si="23"/>
        <v>71</v>
      </c>
      <c r="M133" s="201">
        <f t="shared" si="23"/>
        <v>198</v>
      </c>
      <c r="N133" s="8"/>
      <c r="O133" s="53"/>
      <c r="P133" s="53"/>
      <c r="Q133" s="53"/>
    </row>
    <row r="134" spans="1:17" ht="12.75" customHeight="1" thickBot="1">
      <c r="A134" s="280"/>
      <c r="B134" s="111">
        <f aca="true" t="shared" si="24" ref="B134:I134">B120+B132+B122+B124+B126+B128+B130</f>
        <v>48500</v>
      </c>
      <c r="C134" s="114">
        <f t="shared" si="24"/>
        <v>9000</v>
      </c>
      <c r="D134" s="204">
        <f t="shared" si="24"/>
        <v>2</v>
      </c>
      <c r="E134" s="205">
        <f t="shared" si="24"/>
        <v>0</v>
      </c>
      <c r="F134" s="115">
        <f t="shared" si="24"/>
        <v>7300</v>
      </c>
      <c r="G134" s="114">
        <f t="shared" si="24"/>
        <v>5700</v>
      </c>
      <c r="H134" s="204">
        <f t="shared" si="24"/>
        <v>3</v>
      </c>
      <c r="I134" s="206">
        <f t="shared" si="24"/>
        <v>12</v>
      </c>
      <c r="J134" s="111">
        <f t="shared" si="23"/>
        <v>159400</v>
      </c>
      <c r="K134" s="115">
        <f t="shared" si="23"/>
        <v>50200</v>
      </c>
      <c r="L134" s="204">
        <f t="shared" si="23"/>
        <v>4</v>
      </c>
      <c r="M134" s="205">
        <f t="shared" si="23"/>
        <v>1</v>
      </c>
      <c r="N134" s="19"/>
      <c r="O134" s="19"/>
      <c r="P134" s="19"/>
      <c r="Q134" s="8"/>
    </row>
    <row r="135" spans="1:17" ht="10.5" customHeight="1" thickTop="1">
      <c r="A135" s="149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9"/>
    </row>
    <row r="136" spans="1:17" ht="10.5" customHeight="1">
      <c r="A136" s="5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55"/>
    </row>
    <row r="137" spans="1:19" ht="10.5" customHeight="1">
      <c r="A137" s="56"/>
      <c r="B137" s="7"/>
      <c r="C137" s="156"/>
      <c r="D137" s="23"/>
      <c r="E137" s="20"/>
      <c r="F137" s="20"/>
      <c r="G137" s="20"/>
      <c r="H137" s="20"/>
      <c r="I137" s="20"/>
      <c r="J137" s="20"/>
      <c r="K137" s="20"/>
      <c r="L137" s="20"/>
      <c r="M137" s="276" t="s">
        <v>5</v>
      </c>
      <c r="N137" s="275"/>
      <c r="O137" s="275"/>
      <c r="P137" s="275"/>
      <c r="Q137" s="275"/>
      <c r="R137" s="275"/>
      <c r="S137" s="275"/>
    </row>
    <row r="138" spans="1:19" ht="10.5" customHeight="1">
      <c r="A138" s="56"/>
      <c r="B138" s="7"/>
      <c r="C138" s="156"/>
      <c r="D138" s="23"/>
      <c r="E138" s="19"/>
      <c r="F138" s="20"/>
      <c r="G138" s="20"/>
      <c r="H138" s="19"/>
      <c r="I138" s="19"/>
      <c r="J138" s="19"/>
      <c r="K138" s="19"/>
      <c r="L138" s="19"/>
      <c r="M138" s="276" t="s">
        <v>50</v>
      </c>
      <c r="N138" s="275"/>
      <c r="O138" s="275"/>
      <c r="P138" s="270"/>
      <c r="Q138" s="270"/>
      <c r="R138" s="270"/>
      <c r="S138" s="270"/>
    </row>
    <row r="139" spans="1:19" ht="10.5" customHeight="1">
      <c r="A139" s="56"/>
      <c r="B139" s="7"/>
      <c r="C139" s="7"/>
      <c r="D139" s="23"/>
      <c r="E139" s="20"/>
      <c r="F139" s="20"/>
      <c r="G139" s="20"/>
      <c r="H139" s="20"/>
      <c r="I139" s="20"/>
      <c r="J139" s="20"/>
      <c r="K139" s="20"/>
      <c r="L139" s="20"/>
      <c r="M139" s="276" t="s">
        <v>49</v>
      </c>
      <c r="N139" s="275"/>
      <c r="O139" s="275"/>
      <c r="P139" s="275"/>
      <c r="Q139" s="275"/>
      <c r="R139" s="275"/>
      <c r="S139" s="275"/>
    </row>
    <row r="140" spans="1:19" ht="10.5" customHeight="1">
      <c r="A140" s="56"/>
      <c r="B140" s="7"/>
      <c r="C140" s="7"/>
      <c r="D140" s="23"/>
      <c r="E140" s="19"/>
      <c r="F140" s="19"/>
      <c r="G140" s="19"/>
      <c r="H140" s="19"/>
      <c r="I140" s="19"/>
      <c r="J140" s="19"/>
      <c r="K140" s="19"/>
      <c r="L140" s="19"/>
      <c r="M140" s="276" t="s">
        <v>48</v>
      </c>
      <c r="N140" s="275"/>
      <c r="O140" s="275"/>
      <c r="P140" s="270"/>
      <c r="Q140" s="270"/>
      <c r="R140" s="270"/>
      <c r="S140" s="270"/>
    </row>
    <row r="141" spans="1:20" ht="10.5" customHeight="1">
      <c r="A141" s="56"/>
      <c r="B141" s="7"/>
      <c r="C141" s="7"/>
      <c r="D141" s="23"/>
      <c r="E141" s="20"/>
      <c r="F141" s="20"/>
      <c r="G141" s="20"/>
      <c r="H141" s="20"/>
      <c r="I141" s="20"/>
      <c r="J141" s="20"/>
      <c r="K141" s="20"/>
      <c r="L141" s="20"/>
      <c r="M141" s="276" t="s">
        <v>51</v>
      </c>
      <c r="N141" s="275"/>
      <c r="O141" s="275"/>
      <c r="P141" s="275"/>
      <c r="Q141" s="275"/>
      <c r="R141" s="275"/>
      <c r="S141" s="275"/>
      <c r="T141" s="5"/>
    </row>
    <row r="142" spans="1:20" ht="10.5" customHeight="1">
      <c r="A142" s="56"/>
      <c r="B142" s="7"/>
      <c r="C142" s="20"/>
      <c r="D142" s="23"/>
      <c r="E142" s="19"/>
      <c r="F142" s="19"/>
      <c r="G142" s="19"/>
      <c r="H142" s="19"/>
      <c r="I142" s="19"/>
      <c r="J142" s="19"/>
      <c r="K142" s="19"/>
      <c r="L142" s="19"/>
      <c r="M142" s="276" t="s">
        <v>52</v>
      </c>
      <c r="N142" s="275"/>
      <c r="O142" s="275"/>
      <c r="P142" s="270"/>
      <c r="Q142" s="270"/>
      <c r="R142" s="270"/>
      <c r="S142" s="270"/>
      <c r="T142" s="5"/>
    </row>
    <row r="143" spans="1:20" ht="10.5" customHeight="1">
      <c r="A143" s="5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76"/>
      <c r="N143" s="275"/>
      <c r="O143" s="275"/>
      <c r="P143" s="275"/>
      <c r="Q143" s="275"/>
      <c r="R143" s="275"/>
      <c r="S143" s="275"/>
      <c r="T143" s="4"/>
    </row>
    <row r="144" spans="1:20" ht="10.5" customHeight="1">
      <c r="A144" s="56"/>
      <c r="B144" s="7"/>
      <c r="C144" s="20"/>
      <c r="D144" s="23"/>
      <c r="E144" s="19"/>
      <c r="F144" s="19"/>
      <c r="G144" s="19"/>
      <c r="H144" s="19"/>
      <c r="I144" s="19"/>
      <c r="J144" s="19"/>
      <c r="K144" s="19"/>
      <c r="L144" s="53"/>
      <c r="M144" s="276"/>
      <c r="N144" s="275"/>
      <c r="O144" s="275"/>
      <c r="P144" s="275"/>
      <c r="Q144" s="275"/>
      <c r="R144" s="275"/>
      <c r="S144" s="275"/>
      <c r="T144" s="5"/>
    </row>
    <row r="145" spans="1:20" ht="10.5" customHeight="1">
      <c r="A145" s="5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76"/>
      <c r="N145" s="275"/>
      <c r="O145" s="275"/>
      <c r="P145" s="275"/>
      <c r="Q145" s="275"/>
      <c r="R145" s="275"/>
      <c r="S145" s="275"/>
      <c r="T145" s="5"/>
    </row>
    <row r="146" spans="1:20" ht="10.5" customHeight="1">
      <c r="A146" s="5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7"/>
      <c r="N146" s="20"/>
      <c r="O146" s="19"/>
      <c r="P146" s="20"/>
      <c r="Q146" s="51"/>
      <c r="R146" s="150"/>
      <c r="S146" s="7"/>
      <c r="T146" s="6"/>
    </row>
    <row r="147" spans="1:20" ht="12.75" customHeight="1">
      <c r="A147" s="56"/>
      <c r="B147" s="162"/>
      <c r="C147" s="162"/>
      <c r="D147" s="162"/>
      <c r="E147" s="162"/>
      <c r="F147" s="162"/>
      <c r="G147" s="162"/>
      <c r="H147" s="162"/>
      <c r="I147" s="26"/>
      <c r="J147" s="8"/>
      <c r="K147" s="8"/>
      <c r="L147" s="8"/>
      <c r="M147" s="269"/>
      <c r="N147" s="270"/>
      <c r="O147" s="270"/>
      <c r="P147" s="270"/>
      <c r="Q147" s="270"/>
      <c r="R147" s="270"/>
      <c r="S147" s="270"/>
      <c r="T147" s="4"/>
    </row>
    <row r="148" spans="1:20" ht="12.75" customHeight="1">
      <c r="A148" s="56"/>
      <c r="B148" s="30"/>
      <c r="C148" s="30"/>
      <c r="D148" s="30"/>
      <c r="E148" s="30"/>
      <c r="F148" s="30"/>
      <c r="G148" s="30"/>
      <c r="H148" s="30"/>
      <c r="I148" s="26"/>
      <c r="J148" s="8"/>
      <c r="K148" s="8"/>
      <c r="L148" s="8"/>
      <c r="M148" s="271"/>
      <c r="N148" s="341"/>
      <c r="O148" s="341"/>
      <c r="P148" s="341"/>
      <c r="Q148" s="341"/>
      <c r="R148" s="341"/>
      <c r="S148" s="341"/>
      <c r="T148" s="6"/>
    </row>
    <row r="149" spans="1:20" ht="12" customHeight="1">
      <c r="A149" s="56"/>
      <c r="B149" s="162"/>
      <c r="C149" s="162"/>
      <c r="D149" s="163"/>
      <c r="E149" s="163"/>
      <c r="F149" s="163"/>
      <c r="G149" s="163"/>
      <c r="H149" s="163"/>
      <c r="I149" s="3"/>
      <c r="J149" s="3"/>
      <c r="K149" s="3"/>
      <c r="L149" s="342"/>
      <c r="M149" s="343"/>
      <c r="N149" s="343"/>
      <c r="O149" s="343"/>
      <c r="P149" s="343"/>
      <c r="Q149" s="343"/>
      <c r="R149" s="343"/>
      <c r="S149" s="343"/>
      <c r="T149" s="1"/>
    </row>
    <row r="150" spans="1:20" ht="12" customHeight="1">
      <c r="A150" s="56"/>
      <c r="B150" s="30"/>
      <c r="C150" s="30"/>
      <c r="D150" s="164"/>
      <c r="E150" s="164"/>
      <c r="F150" s="164"/>
      <c r="G150" s="164"/>
      <c r="H150" s="164"/>
      <c r="I150" s="3"/>
      <c r="J150" s="3"/>
      <c r="K150" s="3"/>
      <c r="L150" s="344"/>
      <c r="M150" s="343"/>
      <c r="N150" s="343"/>
      <c r="O150" s="343"/>
      <c r="P150" s="343"/>
      <c r="Q150" s="343"/>
      <c r="R150" s="343"/>
      <c r="S150" s="343"/>
      <c r="T150" s="1"/>
    </row>
    <row r="151" spans="1:20" ht="12" customHeight="1">
      <c r="A151" s="56"/>
      <c r="B151" s="163"/>
      <c r="C151" s="163"/>
      <c r="D151" s="163"/>
      <c r="E151" s="163"/>
      <c r="F151" s="163"/>
      <c r="G151" s="163"/>
      <c r="H151" s="163"/>
      <c r="I151" s="3"/>
      <c r="J151" s="15"/>
      <c r="K151" s="8"/>
      <c r="L151" s="269"/>
      <c r="M151" s="345"/>
      <c r="N151" s="345"/>
      <c r="O151" s="345"/>
      <c r="P151" s="345"/>
      <c r="Q151" s="345"/>
      <c r="R151" s="345"/>
      <c r="S151" s="29"/>
      <c r="T151" s="1"/>
    </row>
    <row r="152" spans="1:20" ht="12" customHeight="1">
      <c r="A152" s="56"/>
      <c r="B152" s="163"/>
      <c r="C152" s="163"/>
      <c r="D152" s="163"/>
      <c r="E152" s="163"/>
      <c r="F152" s="163"/>
      <c r="G152" s="163"/>
      <c r="H152" s="163"/>
      <c r="I152" s="3"/>
      <c r="J152" s="29"/>
      <c r="K152" s="8"/>
      <c r="L152" s="271"/>
      <c r="M152" s="341"/>
      <c r="N152" s="341"/>
      <c r="O152" s="341"/>
      <c r="P152" s="341"/>
      <c r="Q152" s="341"/>
      <c r="R152" s="341"/>
      <c r="S152" s="29"/>
      <c r="T152" s="1"/>
    </row>
    <row r="153" spans="1:20" ht="12" customHeight="1">
      <c r="A153" s="56"/>
      <c r="B153" s="163"/>
      <c r="C153" s="163"/>
      <c r="D153" s="163"/>
      <c r="E153" s="163"/>
      <c r="F153" s="163"/>
      <c r="G153" s="163"/>
      <c r="H153" s="163"/>
      <c r="I153" s="2"/>
      <c r="J153" s="23"/>
      <c r="K153" s="342"/>
      <c r="L153" s="343"/>
      <c r="M153" s="343"/>
      <c r="N153" s="343"/>
      <c r="O153" s="343"/>
      <c r="P153" s="343"/>
      <c r="Q153" s="343"/>
      <c r="R153" s="343"/>
      <c r="S153" s="29"/>
      <c r="T153" s="1"/>
    </row>
    <row r="154" spans="1:20" ht="12" customHeight="1">
      <c r="A154" s="56"/>
      <c r="B154" s="163"/>
      <c r="C154" s="163"/>
      <c r="D154" s="163"/>
      <c r="E154" s="163"/>
      <c r="F154" s="163"/>
      <c r="G154" s="163"/>
      <c r="H154" s="163"/>
      <c r="I154" s="3"/>
      <c r="J154" s="2"/>
      <c r="K154" s="344"/>
      <c r="L154" s="343"/>
      <c r="M154" s="343"/>
      <c r="N154" s="343"/>
      <c r="O154" s="343"/>
      <c r="P154" s="343"/>
      <c r="Q154" s="343"/>
      <c r="R154" s="343"/>
      <c r="S154" s="29"/>
      <c r="T154" s="1"/>
    </row>
    <row r="155" spans="1:20" ht="12" customHeight="1">
      <c r="A155" s="57"/>
      <c r="B155" s="165"/>
      <c r="C155" s="165"/>
      <c r="D155" s="165"/>
      <c r="E155" s="165"/>
      <c r="F155" s="165"/>
      <c r="G155" s="165"/>
      <c r="H155" s="165"/>
      <c r="I155" s="2"/>
      <c r="J155" s="2"/>
      <c r="K155" s="2"/>
      <c r="L155" s="2"/>
      <c r="M155" s="2"/>
      <c r="N155" s="2"/>
      <c r="O155" s="2"/>
      <c r="P155" s="2"/>
      <c r="Q155" s="2"/>
      <c r="R155" s="29"/>
      <c r="S155" s="29"/>
      <c r="T155" s="1"/>
    </row>
    <row r="156" spans="1:20" ht="12" customHeight="1">
      <c r="A156" s="58"/>
      <c r="B156" s="166"/>
      <c r="C156" s="166"/>
      <c r="D156" s="166"/>
      <c r="E156" s="166"/>
      <c r="F156" s="166"/>
      <c r="G156" s="166"/>
      <c r="H156" s="166"/>
      <c r="I156" s="3"/>
      <c r="J156" s="2"/>
      <c r="K156" s="2"/>
      <c r="L156" s="2"/>
      <c r="M156" s="2"/>
      <c r="N156" s="2"/>
      <c r="O156" s="2"/>
      <c r="P156" s="2"/>
      <c r="Q156" s="2"/>
      <c r="R156" s="29"/>
      <c r="S156" s="29"/>
      <c r="T156" s="1"/>
    </row>
    <row r="157" spans="1:20" ht="12" customHeight="1">
      <c r="A157" s="5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9"/>
      <c r="S157" s="29"/>
      <c r="T157" s="1"/>
    </row>
    <row r="158" spans="1:20" ht="9.75" customHeight="1">
      <c r="A158" s="5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9"/>
      <c r="S158" s="29"/>
      <c r="T158" s="1"/>
    </row>
    <row r="159" spans="1:17" ht="13.5" customHeight="1">
      <c r="A159" s="60"/>
      <c r="B159" s="11"/>
      <c r="C159" s="11"/>
      <c r="D159" s="10"/>
      <c r="E159" s="2"/>
      <c r="F159" s="9"/>
      <c r="G159" s="10"/>
      <c r="H159" s="9"/>
      <c r="I159" s="10"/>
      <c r="J159" s="2"/>
      <c r="K159" s="2"/>
      <c r="L159" s="2"/>
      <c r="M159" s="2"/>
      <c r="N159" s="2"/>
      <c r="O159" s="2"/>
      <c r="P159" s="2"/>
      <c r="Q159" s="2"/>
    </row>
    <row r="160" spans="1:17" ht="13.5" customHeight="1">
      <c r="A160" s="61"/>
      <c r="B160" s="11"/>
      <c r="C160" s="11"/>
      <c r="D160" s="10"/>
      <c r="E160" s="10"/>
      <c r="F160" s="12"/>
      <c r="G160" s="10"/>
      <c r="H160" s="12"/>
      <c r="I160" s="10"/>
      <c r="J160" s="2"/>
      <c r="K160" s="2"/>
      <c r="L160" s="2"/>
      <c r="M160" s="2"/>
      <c r="N160" s="2"/>
      <c r="O160" s="2"/>
      <c r="P160" s="2"/>
      <c r="Q160" s="2"/>
    </row>
    <row r="161" spans="1:17" ht="13.5" customHeight="1">
      <c r="A161" s="61"/>
      <c r="B161" s="11"/>
      <c r="C161" s="11"/>
      <c r="D161" s="10"/>
      <c r="E161" s="2"/>
      <c r="F161" s="9"/>
      <c r="G161" s="10"/>
      <c r="H161" s="9"/>
      <c r="I161" s="10"/>
      <c r="J161" s="2"/>
      <c r="K161" s="2"/>
      <c r="L161" s="2"/>
      <c r="M161" s="2"/>
      <c r="N161" s="2"/>
      <c r="O161" s="2"/>
      <c r="P161" s="2"/>
      <c r="Q161" s="2"/>
    </row>
    <row r="162" spans="1:17" ht="13.5" customHeight="1">
      <c r="A162" s="62"/>
      <c r="B162" s="11"/>
      <c r="C162" s="11"/>
      <c r="D162" s="11"/>
      <c r="E162" s="11"/>
      <c r="F162" s="11"/>
      <c r="G162" s="11"/>
      <c r="H162" s="11"/>
      <c r="I162" s="11"/>
      <c r="J162" s="2"/>
      <c r="K162" s="2"/>
      <c r="L162" s="2"/>
      <c r="M162" s="2"/>
      <c r="N162" s="2"/>
      <c r="O162" s="2"/>
      <c r="P162" s="2"/>
      <c r="Q162" s="2"/>
    </row>
    <row r="163" spans="1:17" ht="13.5" customHeight="1">
      <c r="A163" s="61"/>
      <c r="B163" s="11"/>
      <c r="C163" s="11"/>
      <c r="D163" s="10"/>
      <c r="E163" s="11"/>
      <c r="F163" s="11"/>
      <c r="G163" s="11"/>
      <c r="H163" s="11"/>
      <c r="I163" s="11"/>
      <c r="J163" s="2"/>
      <c r="K163" s="2"/>
      <c r="L163" s="2"/>
      <c r="M163" s="2"/>
      <c r="N163" s="2"/>
      <c r="O163" s="2"/>
      <c r="P163" s="2"/>
      <c r="Q163" s="2"/>
    </row>
    <row r="164" spans="1:17" ht="12" customHeight="1">
      <c r="A164" s="61"/>
      <c r="B164" s="11"/>
      <c r="C164" s="11"/>
      <c r="D164" s="10"/>
      <c r="E164" s="11"/>
      <c r="F164" s="11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" customHeight="1">
      <c r="A165" s="61"/>
      <c r="B165" s="11"/>
      <c r="C165" s="11"/>
      <c r="D165" s="10"/>
      <c r="E165" s="11"/>
      <c r="F165" s="11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" customHeight="1">
      <c r="A166" s="5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29"/>
      <c r="M166" s="23"/>
      <c r="N166" s="2"/>
      <c r="O166" s="2"/>
      <c r="P166" s="2"/>
      <c r="Q166" s="2"/>
    </row>
    <row r="167" spans="1:17" ht="12" customHeight="1">
      <c r="A167" s="55"/>
      <c r="B167" s="8"/>
      <c r="C167" s="8"/>
      <c r="D167" s="8"/>
      <c r="E167" s="24"/>
      <c r="F167" s="8"/>
      <c r="G167" s="8"/>
      <c r="H167" s="8"/>
      <c r="I167" s="20"/>
      <c r="J167" s="23"/>
      <c r="K167" s="20"/>
      <c r="L167" s="20"/>
      <c r="M167" s="19"/>
      <c r="N167" s="2"/>
      <c r="O167" s="2"/>
      <c r="P167" s="2"/>
      <c r="Q167" s="2"/>
    </row>
    <row r="168" spans="1:17" ht="12" customHeight="1">
      <c r="A168" s="57"/>
      <c r="B168" s="19"/>
      <c r="C168" s="19"/>
      <c r="D168" s="8"/>
      <c r="E168" s="20"/>
      <c r="F168" s="19"/>
      <c r="G168" s="19"/>
      <c r="H168" s="8"/>
      <c r="I168" s="20"/>
      <c r="J168" s="23"/>
      <c r="K168" s="20"/>
      <c r="L168" s="20"/>
      <c r="M168" s="19"/>
      <c r="N168" s="2"/>
      <c r="O168" s="2"/>
      <c r="P168" s="2"/>
      <c r="Q168" s="2"/>
    </row>
    <row r="169" spans="1:17" ht="12" customHeight="1">
      <c r="A169" s="57"/>
      <c r="B169" s="20"/>
      <c r="C169" s="20"/>
      <c r="D169" s="20"/>
      <c r="E169" s="19"/>
      <c r="F169" s="20"/>
      <c r="G169" s="20"/>
      <c r="H169" s="20"/>
      <c r="I169" s="20"/>
      <c r="J169" s="25"/>
      <c r="K169" s="20"/>
      <c r="L169" s="20"/>
      <c r="M169" s="31"/>
      <c r="N169" s="2"/>
      <c r="O169" s="2"/>
      <c r="P169" s="2"/>
      <c r="Q169" s="2"/>
    </row>
    <row r="170" spans="1:17" ht="12" customHeight="1">
      <c r="A170" s="57"/>
      <c r="B170" s="19"/>
      <c r="C170" s="19"/>
      <c r="D170" s="19"/>
      <c r="E170" s="19"/>
      <c r="F170" s="19"/>
      <c r="G170" s="19"/>
      <c r="H170" s="19"/>
      <c r="I170" s="19"/>
      <c r="J170" s="8"/>
      <c r="K170" s="19"/>
      <c r="L170" s="19"/>
      <c r="M170" s="31"/>
      <c r="N170" s="2"/>
      <c r="O170" s="2"/>
      <c r="P170" s="2"/>
      <c r="Q170" s="2"/>
    </row>
    <row r="171" spans="1:17" ht="12" customHeight="1">
      <c r="A171" s="57"/>
      <c r="B171" s="20"/>
      <c r="C171" s="20"/>
      <c r="D171" s="20"/>
      <c r="E171" s="19"/>
      <c r="F171" s="20"/>
      <c r="G171" s="20"/>
      <c r="H171" s="20"/>
      <c r="I171" s="20"/>
      <c r="J171" s="8"/>
      <c r="K171" s="20"/>
      <c r="L171" s="20"/>
      <c r="M171" s="32"/>
      <c r="N171" s="2"/>
      <c r="O171" s="2"/>
      <c r="P171" s="2"/>
      <c r="Q171" s="2"/>
    </row>
    <row r="172" spans="1:17" ht="12" customHeight="1">
      <c r="A172" s="57"/>
      <c r="B172" s="19"/>
      <c r="C172" s="19"/>
      <c r="D172" s="19"/>
      <c r="E172" s="19"/>
      <c r="F172" s="19"/>
      <c r="G172" s="19"/>
      <c r="H172" s="19"/>
      <c r="I172" s="19"/>
      <c r="J172" s="8"/>
      <c r="K172" s="19"/>
      <c r="L172" s="19"/>
      <c r="M172" s="31"/>
      <c r="N172" s="2"/>
      <c r="O172" s="2"/>
      <c r="P172" s="2"/>
      <c r="Q172" s="2"/>
    </row>
    <row r="173" spans="1:17" ht="12" customHeight="1">
      <c r="A173" s="57"/>
      <c r="B173" s="20"/>
      <c r="C173" s="20"/>
      <c r="D173" s="20"/>
      <c r="E173" s="19"/>
      <c r="F173" s="20"/>
      <c r="G173" s="20"/>
      <c r="H173" s="20"/>
      <c r="I173" s="20"/>
      <c r="J173" s="8"/>
      <c r="K173" s="20"/>
      <c r="L173" s="20"/>
      <c r="M173" s="31"/>
      <c r="N173" s="2"/>
      <c r="O173" s="2"/>
      <c r="P173" s="2"/>
      <c r="Q173" s="2"/>
    </row>
    <row r="174" spans="1:17" ht="12" customHeight="1">
      <c r="A174" s="57"/>
      <c r="B174" s="19"/>
      <c r="C174" s="19"/>
      <c r="D174" s="19"/>
      <c r="E174" s="19"/>
      <c r="F174" s="19"/>
      <c r="G174" s="19"/>
      <c r="H174" s="19"/>
      <c r="I174" s="19"/>
      <c r="J174" s="8"/>
      <c r="K174" s="19"/>
      <c r="L174" s="19"/>
      <c r="M174" s="31"/>
      <c r="N174" s="2"/>
      <c r="O174" s="2"/>
      <c r="P174" s="2"/>
      <c r="Q174" s="2"/>
    </row>
    <row r="175" spans="1:17" ht="12" customHeight="1">
      <c r="A175" s="57"/>
      <c r="B175" s="20"/>
      <c r="C175" s="20"/>
      <c r="D175" s="20"/>
      <c r="E175" s="19"/>
      <c r="F175" s="20"/>
      <c r="G175" s="20"/>
      <c r="H175" s="20"/>
      <c r="I175" s="20"/>
      <c r="J175" s="8"/>
      <c r="K175" s="20"/>
      <c r="L175" s="20"/>
      <c r="M175" s="31"/>
      <c r="N175" s="2"/>
      <c r="O175" s="2"/>
      <c r="P175" s="2"/>
      <c r="Q175" s="2"/>
    </row>
    <row r="176" spans="1:17" ht="12" customHeight="1">
      <c r="A176" s="55"/>
      <c r="B176" s="19"/>
      <c r="C176" s="19"/>
      <c r="D176" s="19"/>
      <c r="E176" s="19"/>
      <c r="F176" s="19"/>
      <c r="G176" s="19"/>
      <c r="H176" s="19"/>
      <c r="I176" s="19"/>
      <c r="J176" s="8"/>
      <c r="K176" s="19"/>
      <c r="L176" s="19"/>
      <c r="M176" s="31"/>
      <c r="N176" s="2"/>
      <c r="O176" s="2"/>
      <c r="P176" s="2"/>
      <c r="Q176" s="2"/>
    </row>
    <row r="177" spans="1:17" ht="12" customHeight="1">
      <c r="A177" s="57"/>
      <c r="B177" s="20"/>
      <c r="C177" s="20"/>
      <c r="D177" s="20"/>
      <c r="E177" s="19"/>
      <c r="F177" s="20"/>
      <c r="G177" s="20"/>
      <c r="H177" s="20"/>
      <c r="I177" s="20"/>
      <c r="J177" s="8"/>
      <c r="K177" s="20"/>
      <c r="L177" s="20"/>
      <c r="M177" s="31"/>
      <c r="N177" s="2"/>
      <c r="O177" s="2"/>
      <c r="P177" s="2"/>
      <c r="Q177" s="2"/>
    </row>
    <row r="178" spans="1:17" ht="12" customHeight="1">
      <c r="A178" s="55"/>
      <c r="B178" s="19"/>
      <c r="C178" s="19"/>
      <c r="D178" s="19"/>
      <c r="E178" s="19"/>
      <c r="F178" s="19"/>
      <c r="G178" s="19"/>
      <c r="H178" s="19"/>
      <c r="I178" s="19"/>
      <c r="J178" s="8"/>
      <c r="K178" s="19"/>
      <c r="L178" s="19"/>
      <c r="M178" s="31"/>
      <c r="N178" s="2"/>
      <c r="O178" s="2"/>
      <c r="P178" s="2"/>
      <c r="Q178" s="2"/>
    </row>
    <row r="179" spans="1:17" ht="12" customHeight="1">
      <c r="A179" s="57"/>
      <c r="B179" s="20"/>
      <c r="C179" s="20"/>
      <c r="D179" s="20"/>
      <c r="E179" s="19"/>
      <c r="F179" s="20"/>
      <c r="G179" s="20"/>
      <c r="H179" s="20"/>
      <c r="I179" s="20"/>
      <c r="J179" s="8"/>
      <c r="K179" s="20"/>
      <c r="L179" s="20"/>
      <c r="M179" s="31"/>
      <c r="N179" s="1"/>
      <c r="O179" s="1"/>
      <c r="P179" s="1"/>
      <c r="Q179" s="2"/>
    </row>
    <row r="180" spans="1:17" ht="12" customHeight="1">
      <c r="A180" s="57"/>
      <c r="B180" s="19"/>
      <c r="C180" s="19"/>
      <c r="D180" s="19"/>
      <c r="E180" s="19"/>
      <c r="F180" s="19"/>
      <c r="G180" s="19"/>
      <c r="H180" s="19"/>
      <c r="I180" s="19"/>
      <c r="J180" s="26"/>
      <c r="K180" s="19"/>
      <c r="L180" s="19"/>
      <c r="M180" s="31"/>
      <c r="N180" s="1"/>
      <c r="O180" s="1"/>
      <c r="P180" s="1"/>
      <c r="Q180" s="1"/>
    </row>
    <row r="181" spans="1:17" ht="12" customHeight="1">
      <c r="A181" s="57"/>
      <c r="B181" s="20"/>
      <c r="C181" s="20"/>
      <c r="D181" s="20"/>
      <c r="E181" s="19"/>
      <c r="F181" s="20"/>
      <c r="G181" s="20"/>
      <c r="H181" s="20"/>
      <c r="I181" s="20"/>
      <c r="J181" s="27"/>
      <c r="K181" s="20"/>
      <c r="L181" s="20"/>
      <c r="M181" s="31"/>
      <c r="N181" s="1"/>
      <c r="O181" s="1"/>
      <c r="P181" s="1"/>
      <c r="Q181" s="1"/>
    </row>
    <row r="182" spans="1:17" ht="12" customHeight="1">
      <c r="A182" s="55"/>
      <c r="B182" s="19"/>
      <c r="C182" s="19"/>
      <c r="D182" s="19"/>
      <c r="E182" s="19"/>
      <c r="F182" s="19"/>
      <c r="G182" s="19"/>
      <c r="H182" s="19"/>
      <c r="I182" s="19"/>
      <c r="J182" s="26"/>
      <c r="K182" s="19"/>
      <c r="L182" s="19"/>
      <c r="M182" s="8"/>
      <c r="N182" s="1"/>
      <c r="O182" s="1"/>
      <c r="P182" s="1"/>
      <c r="Q182" s="1"/>
    </row>
    <row r="183" spans="1:17" ht="12" customHeight="1">
      <c r="A183" s="57"/>
      <c r="B183" s="26"/>
      <c r="C183" s="26"/>
      <c r="D183" s="26"/>
      <c r="E183" s="28"/>
      <c r="F183" s="26"/>
      <c r="G183" s="26"/>
      <c r="H183" s="26"/>
      <c r="I183" s="26"/>
      <c r="J183" s="26"/>
      <c r="K183" s="26"/>
      <c r="L183" s="26"/>
      <c r="M183" s="33"/>
      <c r="N183" s="1"/>
      <c r="O183" s="1"/>
      <c r="P183" s="1"/>
      <c r="Q183" s="1"/>
    </row>
    <row r="184" spans="1:17" ht="12" customHeight="1">
      <c r="A184" s="63"/>
      <c r="B184" s="30"/>
      <c r="C184" s="30"/>
      <c r="D184" s="30"/>
      <c r="E184" s="30"/>
      <c r="F184" s="28"/>
      <c r="G184" s="28"/>
      <c r="H184" s="30"/>
      <c r="I184" s="30"/>
      <c r="J184" s="26"/>
      <c r="K184" s="30"/>
      <c r="L184" s="30"/>
      <c r="M184" s="26"/>
      <c r="N184" s="1"/>
      <c r="O184" s="1"/>
      <c r="P184" s="1"/>
      <c r="Q184" s="1"/>
    </row>
    <row r="185" spans="1:17" ht="12" customHeight="1">
      <c r="A185" s="6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" customHeight="1">
      <c r="A186" s="6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3"/>
      <c r="M186" s="13"/>
      <c r="N186" s="22"/>
      <c r="O186" s="16"/>
      <c r="P186" s="5"/>
      <c r="Q186" s="2"/>
    </row>
    <row r="187" spans="1:17" ht="12" customHeight="1">
      <c r="A187" s="6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4"/>
      <c r="M187" s="16"/>
      <c r="N187" s="16"/>
      <c r="O187" s="16"/>
      <c r="P187" s="5"/>
      <c r="Q187" s="2"/>
    </row>
    <row r="188" spans="1:17" ht="12" customHeight="1">
      <c r="A188" s="6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" customHeight="1">
      <c r="A189" s="6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" customHeight="1">
      <c r="A190" s="6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" customHeight="1">
      <c r="A191" s="6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" customHeight="1">
      <c r="A192" s="6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" customHeight="1">
      <c r="A193" s="6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" customHeight="1">
      <c r="A194" s="6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" customHeight="1">
      <c r="A195" s="6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" customHeight="1">
      <c r="A196" s="6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" customHeight="1">
      <c r="A197" s="6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" customHeight="1">
      <c r="A198" s="6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9.75" customHeight="1">
      <c r="A199" s="6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9.75" customHeight="1">
      <c r="A200" s="6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9.75" customHeight="1">
      <c r="A201" s="6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9.75" customHeight="1">
      <c r="A202" s="6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9.75" customHeight="1">
      <c r="A203" s="6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9.75" customHeight="1">
      <c r="A204" s="6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9.75" customHeight="1">
      <c r="A205" s="6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9.75" customHeight="1">
      <c r="A206" s="6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9.75" customHeight="1">
      <c r="A207" s="6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9.75" customHeight="1">
      <c r="A208" s="6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9.75" customHeight="1">
      <c r="A209" s="6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9.75" customHeight="1">
      <c r="A210" s="6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9.75" customHeight="1">
      <c r="A211" s="6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9.75" customHeight="1">
      <c r="A212" s="6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9.75" customHeight="1">
      <c r="A213" s="6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9.75" customHeight="1">
      <c r="A214" s="6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9.75" customHeight="1">
      <c r="A215" s="6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9.75" customHeight="1">
      <c r="A216" s="6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9.75" customHeight="1">
      <c r="A217" s="6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9.75" customHeight="1">
      <c r="A218" s="6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9.75" customHeight="1">
      <c r="A219" s="6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9.75" customHeight="1">
      <c r="A220" s="6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9.75" customHeight="1">
      <c r="A221" s="6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9.75" customHeight="1">
      <c r="A222" s="6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9.75" customHeight="1">
      <c r="A223" s="6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9.75" customHeight="1">
      <c r="A224" s="6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9.75" customHeight="1">
      <c r="A225" s="6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9.75" customHeight="1">
      <c r="A226" s="6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9.75" customHeight="1">
      <c r="A227" s="6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9.75" customHeight="1">
      <c r="A228" s="6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9.75" customHeight="1">
      <c r="A229" s="6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9.75" customHeight="1">
      <c r="A230" s="6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9.75" customHeight="1">
      <c r="A231" s="6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9.75" customHeight="1">
      <c r="A232" s="6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9.75" customHeight="1">
      <c r="A233" s="6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9.75" customHeight="1">
      <c r="A234" s="6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9.75" customHeight="1">
      <c r="A235" s="6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9.75" customHeight="1">
      <c r="A236" s="6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9.75" customHeight="1">
      <c r="A237" s="6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9.75" customHeight="1">
      <c r="A238" s="6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9.75" customHeight="1">
      <c r="A239" s="6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9.75" customHeight="1">
      <c r="A240" s="6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9.75" customHeight="1">
      <c r="A241" s="6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9.75" customHeight="1">
      <c r="A242" s="6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9.75" customHeight="1">
      <c r="A243" s="6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9.75" customHeight="1">
      <c r="A244" s="6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9.75" customHeight="1">
      <c r="A245" s="6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6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6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6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6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6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6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6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6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6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6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6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6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6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6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6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6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6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6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6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6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6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6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6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6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6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6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6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6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6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6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6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6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6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6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6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6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6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6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6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6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6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6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6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6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6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6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6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6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6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6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6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6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6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6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6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6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6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6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6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6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6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6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6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6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6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6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6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6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6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6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6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6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6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6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6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6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6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6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6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6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6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6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6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6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6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6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6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6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6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6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6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6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6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6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6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6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6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6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6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6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6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6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6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6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6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6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6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6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6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6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6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6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6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6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6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6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6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6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6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6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6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6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6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6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6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6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6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6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6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6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6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6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6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6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6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6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6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6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6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6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6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6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>
      <c r="A388" s="6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>
      <c r="A389" s="6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>
      <c r="A390" s="6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>
      <c r="A391" s="6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>
      <c r="A392" s="6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>
      <c r="A393" s="6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>
      <c r="A394" s="6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>
      <c r="A395" s="6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>
      <c r="A396" s="6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>
      <c r="A397" s="6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>
      <c r="A398" s="6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>
      <c r="A399" s="6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>
      <c r="A400" s="6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>
      <c r="A401" s="6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>
      <c r="A402" s="6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>
      <c r="A403" s="6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>
      <c r="A404" s="6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>
      <c r="A405" s="6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>
      <c r="A406" s="6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>
      <c r="A407" s="6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>
      <c r="A408" s="6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>
      <c r="A409" s="6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>
      <c r="A410" s="6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>
      <c r="A411" s="6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>
      <c r="A412" s="6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>
      <c r="A413" s="6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>
      <c r="A414" s="6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>
      <c r="A415" s="6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>
      <c r="A416" s="6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>
      <c r="A417" s="6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>
      <c r="A418" s="6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>
      <c r="A419" s="6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>
      <c r="A420" s="6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>
      <c r="A421" s="6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>
      <c r="A422" s="6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>
      <c r="A423" s="6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>
      <c r="A424" s="6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>
      <c r="A425" s="6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>
      <c r="A426" s="6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>
      <c r="A427" s="6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>
      <c r="A428" s="6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>
      <c r="A429" s="6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>
      <c r="A430" s="6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>
      <c r="A431" s="6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>
      <c r="A432" s="6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>
      <c r="A433" s="6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>
      <c r="A434" s="6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>
      <c r="A435" s="6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>
      <c r="A436" s="6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>
      <c r="A437" s="6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>
      <c r="A438" s="6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>
      <c r="A439" s="6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>
      <c r="A440" s="6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>
      <c r="A441" s="6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>
      <c r="A442" s="6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>
      <c r="A443" s="6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>
      <c r="A444" s="6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>
      <c r="A445" s="6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>
      <c r="A446" s="6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>
      <c r="A447" s="6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>
      <c r="A448" s="6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>
      <c r="A449" s="6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>
      <c r="A450" s="6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>
      <c r="A451" s="6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>
      <c r="A452" s="6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>
      <c r="A453" s="6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>
      <c r="A454" s="6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>
      <c r="A455" s="6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>
      <c r="A456" s="6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>
      <c r="A457" s="6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>
      <c r="A458" s="6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>
      <c r="A459" s="6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>
      <c r="A460" s="6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>
      <c r="A461" s="6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>
      <c r="A462" s="6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>
      <c r="A463" s="6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>
      <c r="A464" s="6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>
      <c r="A465" s="6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>
      <c r="A466" s="6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>
      <c r="A467" s="6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>
      <c r="A468" s="6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>
      <c r="A469" s="6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>
      <c r="A470" s="6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>
      <c r="A471" s="6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>
      <c r="A472" s="6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>
      <c r="A473" s="6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>
      <c r="A474" s="6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>
      <c r="A475" s="6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>
      <c r="A476" s="6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>
      <c r="A477" s="6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>
      <c r="A478" s="6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>
      <c r="A479" s="6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>
      <c r="A480" s="6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>
      <c r="A481" s="6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>
      <c r="A482" s="6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>
      <c r="A483" s="6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>
      <c r="A484" s="6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>
      <c r="A485" s="6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>
      <c r="A486" s="6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>
      <c r="A487" s="6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>
      <c r="A488" s="6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>
      <c r="A489" s="6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>
      <c r="A490" s="6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>
      <c r="A491" s="6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>
      <c r="A492" s="6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>
      <c r="A493" s="6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>
      <c r="A494" s="6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>
      <c r="A495" s="6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>
      <c r="A496" s="6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>
      <c r="A497" s="6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>
      <c r="A498" s="6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>
      <c r="A499" s="6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>
      <c r="A500" s="6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>
      <c r="A501" s="6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>
      <c r="A502" s="6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>
      <c r="A503" s="6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>
      <c r="A504" s="6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>
      <c r="A505" s="6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>
      <c r="A506" s="6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>
      <c r="A507" s="6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>
      <c r="A508" s="6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>
      <c r="A509" s="6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>
      <c r="A510" s="6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>
      <c r="A511" s="6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>
      <c r="A512" s="6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>
      <c r="A513" s="6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>
      <c r="A514" s="6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>
      <c r="A515" s="6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>
      <c r="A516" s="6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>
      <c r="A517" s="6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>
      <c r="A518" s="6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>
      <c r="A519" s="6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>
      <c r="A520" s="6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>
      <c r="A521" s="6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>
      <c r="A522" s="6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>
      <c r="A523" s="6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>
      <c r="A524" s="6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>
      <c r="A525" s="6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>
      <c r="A526" s="6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>
      <c r="A527" s="6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>
      <c r="A528" s="6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>
      <c r="A529" s="6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>
      <c r="A530" s="6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>
      <c r="A531" s="6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>
      <c r="A532" s="6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>
      <c r="A533" s="6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>
      <c r="A534" s="6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>
      <c r="A535" s="6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>
      <c r="A536" s="6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>
      <c r="A537" s="6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>
      <c r="A538" s="6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>
      <c r="A539" s="6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>
      <c r="A540" s="6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>
      <c r="A541" s="6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>
      <c r="A542" s="6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>
      <c r="A543" s="6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>
      <c r="A544" s="6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>
      <c r="A545" s="6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>
      <c r="A546" s="6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>
      <c r="A547" s="6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>
      <c r="A548" s="6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>
      <c r="A549" s="6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>
      <c r="A550" s="6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>
      <c r="A551" s="6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>
      <c r="A552" s="6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>
      <c r="A553" s="6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>
      <c r="A554" s="6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>
      <c r="A555" s="6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>
      <c r="A556" s="6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>
      <c r="A557" s="6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>
      <c r="A558" s="6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>
      <c r="A559" s="6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>
      <c r="A560" s="6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>
      <c r="A561" s="6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>
      <c r="A562" s="6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>
      <c r="A563" s="6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>
      <c r="A564" s="6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>
      <c r="A565" s="6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>
      <c r="A566" s="6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>
      <c r="A567" s="6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>
      <c r="A568" s="6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>
      <c r="A569" s="6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>
      <c r="A570" s="6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>
      <c r="A571" s="6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>
      <c r="A572" s="6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>
      <c r="A573" s="6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>
      <c r="A574" s="6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>
      <c r="A575" s="6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>
      <c r="A576" s="6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>
      <c r="A577" s="6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>
      <c r="A578" s="6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>
      <c r="A579" s="6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>
      <c r="A580" s="6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>
      <c r="A581" s="6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>
      <c r="A582" s="6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>
      <c r="A583" s="6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>
      <c r="A584" s="6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>
      <c r="A585" s="6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>
      <c r="A586" s="6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ht="12.75">
      <c r="Q587" s="1"/>
    </row>
  </sheetData>
  <mergeCells count="106">
    <mergeCell ref="J22:M22"/>
    <mergeCell ref="F40:I40"/>
    <mergeCell ref="A25:A26"/>
    <mergeCell ref="J40:M40"/>
    <mergeCell ref="B40:E40"/>
    <mergeCell ref="A27:A28"/>
    <mergeCell ref="A29:A30"/>
    <mergeCell ref="A31:A32"/>
    <mergeCell ref="A33:A34"/>
    <mergeCell ref="A35:A36"/>
    <mergeCell ref="J4:M4"/>
    <mergeCell ref="A4:A6"/>
    <mergeCell ref="A7:A8"/>
    <mergeCell ref="A9:A10"/>
    <mergeCell ref="B22:E22"/>
    <mergeCell ref="A22:A24"/>
    <mergeCell ref="B4:E4"/>
    <mergeCell ref="F4:I4"/>
    <mergeCell ref="A11:A12"/>
    <mergeCell ref="A19:A20"/>
    <mergeCell ref="A13:A14"/>
    <mergeCell ref="A15:A16"/>
    <mergeCell ref="A17:A18"/>
    <mergeCell ref="F22:I22"/>
    <mergeCell ref="A40:A42"/>
    <mergeCell ref="A43:A44"/>
    <mergeCell ref="A61:A62"/>
    <mergeCell ref="A45:A46"/>
    <mergeCell ref="A47:A48"/>
    <mergeCell ref="A49:A50"/>
    <mergeCell ref="A51:A52"/>
    <mergeCell ref="A77:A79"/>
    <mergeCell ref="A67:A68"/>
    <mergeCell ref="A69:A70"/>
    <mergeCell ref="A71:A72"/>
    <mergeCell ref="A73:A74"/>
    <mergeCell ref="A119:A120"/>
    <mergeCell ref="A121:A122"/>
    <mergeCell ref="A114:M114"/>
    <mergeCell ref="A84:A85"/>
    <mergeCell ref="A86:A87"/>
    <mergeCell ref="A88:A89"/>
    <mergeCell ref="J116:M116"/>
    <mergeCell ref="B116:E116"/>
    <mergeCell ref="F116:I116"/>
    <mergeCell ref="A116:A118"/>
    <mergeCell ref="A133:A134"/>
    <mergeCell ref="A123:A124"/>
    <mergeCell ref="A125:A126"/>
    <mergeCell ref="A127:A128"/>
    <mergeCell ref="A129:A130"/>
    <mergeCell ref="R77:U77"/>
    <mergeCell ref="N4:Q4"/>
    <mergeCell ref="N77:Q77"/>
    <mergeCell ref="N40:Q40"/>
    <mergeCell ref="N22:Q22"/>
    <mergeCell ref="N58:Q58"/>
    <mergeCell ref="A3:Q3"/>
    <mergeCell ref="A1:Q2"/>
    <mergeCell ref="A63:A64"/>
    <mergeCell ref="F58:I58"/>
    <mergeCell ref="J58:M58"/>
    <mergeCell ref="A53:A54"/>
    <mergeCell ref="A55:A56"/>
    <mergeCell ref="A58:A60"/>
    <mergeCell ref="B58:E58"/>
    <mergeCell ref="A37:A38"/>
    <mergeCell ref="A65:A66"/>
    <mergeCell ref="A90:A91"/>
    <mergeCell ref="A95:A97"/>
    <mergeCell ref="A92:A93"/>
    <mergeCell ref="A80:A81"/>
    <mergeCell ref="A82:A83"/>
    <mergeCell ref="A76:M76"/>
    <mergeCell ref="B77:E77"/>
    <mergeCell ref="F77:I77"/>
    <mergeCell ref="J77:M77"/>
    <mergeCell ref="J95:M95"/>
    <mergeCell ref="N95:Q95"/>
    <mergeCell ref="R95:U95"/>
    <mergeCell ref="A98:A99"/>
    <mergeCell ref="F95:I95"/>
    <mergeCell ref="B95:E95"/>
    <mergeCell ref="A100:A101"/>
    <mergeCell ref="A102:A103"/>
    <mergeCell ref="A104:A105"/>
    <mergeCell ref="A106:A107"/>
    <mergeCell ref="A108:A109"/>
    <mergeCell ref="A110:A111"/>
    <mergeCell ref="M143:S143"/>
    <mergeCell ref="M144:S144"/>
    <mergeCell ref="M137:S137"/>
    <mergeCell ref="M138:S138"/>
    <mergeCell ref="M139:S139"/>
    <mergeCell ref="M140:S140"/>
    <mergeCell ref="M141:S141"/>
    <mergeCell ref="M142:S142"/>
    <mergeCell ref="M148:S148"/>
    <mergeCell ref="L149:S149"/>
    <mergeCell ref="L150:S150"/>
    <mergeCell ref="M145:S145"/>
    <mergeCell ref="M147:S147"/>
    <mergeCell ref="L151:R151"/>
    <mergeCell ref="L152:R152"/>
    <mergeCell ref="K153:R153"/>
    <mergeCell ref="K154:R154"/>
  </mergeCells>
  <printOptions horizontalCentered="1" verticalCentered="1"/>
  <pageMargins left="0.984251968503937" right="0.1968503937007874" top="0.7874015748031497" bottom="0.7874015748031497" header="0.5118110236220472" footer="0.5118110236220472"/>
  <pageSetup fitToHeight="4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AO499"/>
  <sheetViews>
    <sheetView zoomScale="95" zoomScaleNormal="95" workbookViewId="0" topLeftCell="A109">
      <selection activeCell="O110" sqref="O110:V113"/>
    </sheetView>
  </sheetViews>
  <sheetFormatPr defaultColWidth="9.00390625" defaultRowHeight="12.75"/>
  <cols>
    <col min="1" max="1" width="10.625" style="65" customWidth="1"/>
    <col min="2" max="3" width="7.125" style="0" customWidth="1"/>
    <col min="4" max="4" width="6.875" style="0" customWidth="1"/>
    <col min="5" max="10" width="7.125" style="0" customWidth="1"/>
    <col min="11" max="11" width="7.75390625" style="0" customWidth="1"/>
    <col min="12" max="13" width="7.125" style="0" customWidth="1"/>
    <col min="14" max="14" width="7.75390625" style="0" customWidth="1"/>
    <col min="15" max="16" width="7.375" style="0" customWidth="1"/>
    <col min="17" max="17" width="7.125" style="0" customWidth="1"/>
    <col min="18" max="21" width="7.75390625" style="0" customWidth="1"/>
  </cols>
  <sheetData>
    <row r="1" spans="1:20" ht="12.75">
      <c r="A1" s="259" t="s">
        <v>53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7"/>
      <c r="O1" s="287"/>
      <c r="P1" s="287"/>
      <c r="Q1" s="287"/>
      <c r="R1" s="53"/>
      <c r="S1" s="53"/>
      <c r="T1" s="53"/>
    </row>
    <row r="2" spans="1:20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53"/>
      <c r="S2" s="53"/>
      <c r="T2" s="53"/>
    </row>
    <row r="3" spans="1:20" ht="15" customHeight="1" thickBot="1">
      <c r="A3" s="266" t="s">
        <v>18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  <c r="O3" s="268"/>
      <c r="P3" s="268"/>
      <c r="Q3" s="268"/>
      <c r="R3" s="53"/>
      <c r="S3" s="53"/>
      <c r="T3" s="53"/>
    </row>
    <row r="4" spans="1:17" s="4" customFormat="1" ht="12" customHeight="1" thickBot="1" thickTop="1">
      <c r="A4" s="301" t="s">
        <v>4</v>
      </c>
      <c r="B4" s="288" t="s">
        <v>19</v>
      </c>
      <c r="C4" s="282"/>
      <c r="D4" s="282"/>
      <c r="E4" s="284"/>
      <c r="F4" s="288" t="s">
        <v>32</v>
      </c>
      <c r="G4" s="289"/>
      <c r="H4" s="289"/>
      <c r="I4" s="290"/>
      <c r="J4" s="288" t="s">
        <v>22</v>
      </c>
      <c r="K4" s="289"/>
      <c r="L4" s="289"/>
      <c r="M4" s="290"/>
      <c r="N4" s="288" t="s">
        <v>16</v>
      </c>
      <c r="O4" s="282"/>
      <c r="P4" s="282"/>
      <c r="Q4" s="284"/>
    </row>
    <row r="5" spans="1:17" ht="12" customHeight="1">
      <c r="A5" s="302"/>
      <c r="B5" s="82" t="s">
        <v>0</v>
      </c>
      <c r="C5" s="34" t="s">
        <v>17</v>
      </c>
      <c r="D5" s="34" t="s">
        <v>31</v>
      </c>
      <c r="E5" s="83" t="s">
        <v>2</v>
      </c>
      <c r="F5" s="82" t="s">
        <v>0</v>
      </c>
      <c r="G5" s="34" t="s">
        <v>17</v>
      </c>
      <c r="H5" s="34" t="s">
        <v>31</v>
      </c>
      <c r="I5" s="83" t="s">
        <v>2</v>
      </c>
      <c r="J5" s="82" t="s">
        <v>0</v>
      </c>
      <c r="K5" s="34" t="s">
        <v>17</v>
      </c>
      <c r="L5" s="34" t="s">
        <v>31</v>
      </c>
      <c r="M5" s="83" t="s">
        <v>2</v>
      </c>
      <c r="N5" s="82" t="s">
        <v>0</v>
      </c>
      <c r="O5" s="34" t="s">
        <v>17</v>
      </c>
      <c r="P5" s="34" t="s">
        <v>31</v>
      </c>
      <c r="Q5" s="83" t="s">
        <v>2</v>
      </c>
    </row>
    <row r="6" spans="1:17" ht="12" customHeight="1" thickBot="1">
      <c r="A6" s="300"/>
      <c r="B6" s="84" t="s">
        <v>1</v>
      </c>
      <c r="C6" s="36" t="s">
        <v>1</v>
      </c>
      <c r="D6" s="77" t="s">
        <v>30</v>
      </c>
      <c r="E6" s="85" t="s">
        <v>15</v>
      </c>
      <c r="F6" s="84" t="s">
        <v>1</v>
      </c>
      <c r="G6" s="36" t="s">
        <v>1</v>
      </c>
      <c r="H6" s="77" t="s">
        <v>30</v>
      </c>
      <c r="I6" s="85" t="s">
        <v>15</v>
      </c>
      <c r="J6" s="84" t="s">
        <v>1</v>
      </c>
      <c r="K6" s="36" t="s">
        <v>1</v>
      </c>
      <c r="L6" s="77" t="s">
        <v>30</v>
      </c>
      <c r="M6" s="85" t="s">
        <v>15</v>
      </c>
      <c r="N6" s="84" t="s">
        <v>1</v>
      </c>
      <c r="O6" s="36" t="s">
        <v>1</v>
      </c>
      <c r="P6" s="77" t="s">
        <v>30</v>
      </c>
      <c r="Q6" s="85" t="s">
        <v>15</v>
      </c>
    </row>
    <row r="7" spans="1:18" ht="12" customHeight="1">
      <c r="A7" s="298" t="s">
        <v>7</v>
      </c>
      <c r="B7" s="86">
        <v>34</v>
      </c>
      <c r="C7" s="66">
        <v>5</v>
      </c>
      <c r="D7" s="68">
        <v>1</v>
      </c>
      <c r="E7" s="87">
        <v>22</v>
      </c>
      <c r="F7" s="101"/>
      <c r="G7" s="37"/>
      <c r="H7" s="68"/>
      <c r="I7" s="102"/>
      <c r="J7" s="101">
        <v>32</v>
      </c>
      <c r="K7" s="37"/>
      <c r="L7" s="68"/>
      <c r="M7" s="102">
        <v>6</v>
      </c>
      <c r="N7" s="101"/>
      <c r="O7" s="37"/>
      <c r="P7" s="68"/>
      <c r="Q7" s="102"/>
      <c r="R7" t="s">
        <v>14</v>
      </c>
    </row>
    <row r="8" spans="1:17" ht="12" customHeight="1">
      <c r="A8" s="297"/>
      <c r="B8" s="88">
        <v>8100</v>
      </c>
      <c r="C8" s="69">
        <v>1600</v>
      </c>
      <c r="D8" s="79"/>
      <c r="E8" s="89"/>
      <c r="F8" s="103"/>
      <c r="G8" s="40"/>
      <c r="H8" s="79"/>
      <c r="I8" s="104"/>
      <c r="J8" s="103">
        <v>7500</v>
      </c>
      <c r="K8" s="40"/>
      <c r="L8" s="79"/>
      <c r="M8" s="104"/>
      <c r="N8" s="103"/>
      <c r="O8" s="39"/>
      <c r="P8" s="79"/>
      <c r="Q8" s="104"/>
    </row>
    <row r="9" spans="1:17" ht="12" customHeight="1">
      <c r="A9" s="292" t="s">
        <v>6</v>
      </c>
      <c r="B9" s="90">
        <v>22</v>
      </c>
      <c r="C9" s="71">
        <v>1</v>
      </c>
      <c r="D9" s="71"/>
      <c r="E9" s="91">
        <v>12</v>
      </c>
      <c r="F9" s="105">
        <v>1</v>
      </c>
      <c r="G9" s="40"/>
      <c r="H9" s="71"/>
      <c r="I9" s="106">
        <v>4</v>
      </c>
      <c r="J9" s="105">
        <v>1</v>
      </c>
      <c r="K9" s="40"/>
      <c r="L9" s="71"/>
      <c r="M9" s="106">
        <v>3</v>
      </c>
      <c r="N9" s="105"/>
      <c r="O9" s="40"/>
      <c r="P9" s="71"/>
      <c r="Q9" s="106"/>
    </row>
    <row r="10" spans="1:17" ht="12" customHeight="1">
      <c r="A10" s="297"/>
      <c r="B10" s="92">
        <v>6200</v>
      </c>
      <c r="C10" s="70">
        <v>1000</v>
      </c>
      <c r="D10" s="130"/>
      <c r="E10" s="89"/>
      <c r="F10" s="103">
        <v>100</v>
      </c>
      <c r="G10" s="39"/>
      <c r="H10" s="79"/>
      <c r="I10" s="104"/>
      <c r="J10" s="103">
        <v>100</v>
      </c>
      <c r="K10" s="39"/>
      <c r="L10" s="79"/>
      <c r="M10" s="104"/>
      <c r="N10" s="103"/>
      <c r="O10" s="39"/>
      <c r="P10" s="79">
        <v>9</v>
      </c>
      <c r="Q10" s="104"/>
    </row>
    <row r="11" spans="1:17" ht="12" customHeight="1">
      <c r="A11" s="292" t="s">
        <v>8</v>
      </c>
      <c r="B11" s="90">
        <v>43</v>
      </c>
      <c r="C11" s="71">
        <v>3</v>
      </c>
      <c r="D11" s="71"/>
      <c r="E11" s="91">
        <v>34</v>
      </c>
      <c r="F11" s="105">
        <v>3</v>
      </c>
      <c r="G11" s="40">
        <v>2</v>
      </c>
      <c r="H11" s="71">
        <v>4</v>
      </c>
      <c r="I11" s="106">
        <v>2</v>
      </c>
      <c r="J11" s="105"/>
      <c r="K11" s="40"/>
      <c r="L11" s="71"/>
      <c r="M11" s="106"/>
      <c r="N11" s="105"/>
      <c r="O11" s="40"/>
      <c r="P11" s="71"/>
      <c r="Q11" s="106"/>
    </row>
    <row r="12" spans="1:17" ht="12" customHeight="1">
      <c r="A12" s="297"/>
      <c r="B12" s="92">
        <v>8000</v>
      </c>
      <c r="C12" s="70">
        <v>1200</v>
      </c>
      <c r="D12" s="79"/>
      <c r="E12" s="93"/>
      <c r="F12" s="103">
        <v>1400</v>
      </c>
      <c r="G12" s="39">
        <v>1000</v>
      </c>
      <c r="H12" s="79"/>
      <c r="I12" s="107"/>
      <c r="J12" s="103"/>
      <c r="K12" s="39"/>
      <c r="L12" s="79"/>
      <c r="M12" s="107"/>
      <c r="N12" s="103"/>
      <c r="O12" s="39"/>
      <c r="P12" s="79"/>
      <c r="Q12" s="107"/>
    </row>
    <row r="13" spans="1:17" ht="12" customHeight="1">
      <c r="A13" s="292" t="s">
        <v>9</v>
      </c>
      <c r="B13" s="90">
        <v>13</v>
      </c>
      <c r="C13" s="72"/>
      <c r="D13" s="71"/>
      <c r="E13" s="91">
        <v>5</v>
      </c>
      <c r="F13" s="105">
        <v>2</v>
      </c>
      <c r="G13" s="40"/>
      <c r="H13" s="71"/>
      <c r="I13" s="106"/>
      <c r="J13" s="105"/>
      <c r="K13" s="40"/>
      <c r="L13" s="71"/>
      <c r="M13" s="106"/>
      <c r="N13" s="105"/>
      <c r="O13" s="40"/>
      <c r="P13" s="71"/>
      <c r="Q13" s="106"/>
    </row>
    <row r="14" spans="1:17" ht="12" customHeight="1">
      <c r="A14" s="297"/>
      <c r="B14" s="94">
        <v>2600</v>
      </c>
      <c r="C14" s="74"/>
      <c r="D14" s="79"/>
      <c r="E14" s="93"/>
      <c r="F14" s="103">
        <v>200</v>
      </c>
      <c r="G14" s="39"/>
      <c r="H14" s="79"/>
      <c r="I14" s="104"/>
      <c r="J14" s="103"/>
      <c r="K14" s="39"/>
      <c r="L14" s="79"/>
      <c r="M14" s="104"/>
      <c r="N14" s="103"/>
      <c r="O14" s="39"/>
      <c r="P14" s="79"/>
      <c r="Q14" s="104"/>
    </row>
    <row r="15" spans="1:17" ht="12" customHeight="1">
      <c r="A15" s="292" t="s">
        <v>10</v>
      </c>
      <c r="B15" s="90">
        <v>12</v>
      </c>
      <c r="C15" s="71"/>
      <c r="D15" s="71">
        <v>2</v>
      </c>
      <c r="E15" s="91">
        <v>3</v>
      </c>
      <c r="F15" s="105">
        <v>4</v>
      </c>
      <c r="G15" s="40">
        <v>2</v>
      </c>
      <c r="H15" s="71">
        <v>1</v>
      </c>
      <c r="I15" s="106">
        <v>3</v>
      </c>
      <c r="J15" s="105"/>
      <c r="K15" s="40"/>
      <c r="L15" s="71"/>
      <c r="M15" s="106"/>
      <c r="N15" s="105">
        <v>3</v>
      </c>
      <c r="O15" s="40"/>
      <c r="P15" s="71"/>
      <c r="Q15" s="106"/>
    </row>
    <row r="16" spans="1:17" ht="12" customHeight="1">
      <c r="A16" s="297"/>
      <c r="B16" s="92">
        <v>2500</v>
      </c>
      <c r="C16" s="70"/>
      <c r="D16" s="79"/>
      <c r="E16" s="93"/>
      <c r="F16" s="103">
        <v>600</v>
      </c>
      <c r="G16" s="39">
        <v>600</v>
      </c>
      <c r="H16" s="79"/>
      <c r="I16" s="107"/>
      <c r="J16" s="103"/>
      <c r="K16" s="39"/>
      <c r="L16" s="79"/>
      <c r="M16" s="107"/>
      <c r="N16" s="103">
        <v>700</v>
      </c>
      <c r="O16" s="39"/>
      <c r="P16" s="79"/>
      <c r="Q16" s="107"/>
    </row>
    <row r="17" spans="1:17" ht="12" customHeight="1">
      <c r="A17" s="292" t="s">
        <v>11</v>
      </c>
      <c r="B17" s="90">
        <v>17</v>
      </c>
      <c r="C17" s="72"/>
      <c r="D17" s="71"/>
      <c r="E17" s="91">
        <v>11</v>
      </c>
      <c r="F17" s="105"/>
      <c r="G17" s="40"/>
      <c r="H17" s="71"/>
      <c r="I17" s="106"/>
      <c r="J17" s="105">
        <v>1</v>
      </c>
      <c r="K17" s="40"/>
      <c r="L17" s="71"/>
      <c r="M17" s="106"/>
      <c r="N17" s="105"/>
      <c r="O17" s="40"/>
      <c r="P17" s="71"/>
      <c r="Q17" s="106"/>
    </row>
    <row r="18" spans="1:17" ht="12" customHeight="1" thickBot="1">
      <c r="A18" s="300"/>
      <c r="B18" s="94">
        <v>2100</v>
      </c>
      <c r="C18" s="74"/>
      <c r="D18" s="78"/>
      <c r="E18" s="93"/>
      <c r="F18" s="108"/>
      <c r="G18" s="43"/>
      <c r="H18" s="78"/>
      <c r="I18" s="107"/>
      <c r="J18" s="108">
        <v>100</v>
      </c>
      <c r="K18" s="43"/>
      <c r="L18" s="78"/>
      <c r="M18" s="107"/>
      <c r="N18" s="108"/>
      <c r="O18" s="43"/>
      <c r="P18" s="78"/>
      <c r="Q18" s="107"/>
    </row>
    <row r="19" spans="1:17" ht="12" customHeight="1" thickBot="1">
      <c r="A19" s="298" t="s">
        <v>3</v>
      </c>
      <c r="B19" s="95">
        <f>B7+B9+B11+B13+B15+B17</f>
        <v>141</v>
      </c>
      <c r="C19" s="76">
        <f>C7+C9+C11+C13+C15+C17</f>
        <v>9</v>
      </c>
      <c r="D19" s="126">
        <f>SUM(D7+D9+D11+D13+D15+D17)</f>
        <v>3</v>
      </c>
      <c r="E19" s="96">
        <f aca="true" t="shared" si="0" ref="E19:G20">E7+E9+E11+E13+E15+E17</f>
        <v>87</v>
      </c>
      <c r="F19" s="109">
        <f t="shared" si="0"/>
        <v>10</v>
      </c>
      <c r="G19" s="44">
        <f t="shared" si="0"/>
        <v>4</v>
      </c>
      <c r="H19" s="126">
        <f>SUM(H7+H9+H11+H13+H15+H17)</f>
        <v>5</v>
      </c>
      <c r="I19" s="110">
        <f aca="true" t="shared" si="1" ref="I19:K20">I7+I9+I11+I13+I15+I17</f>
        <v>9</v>
      </c>
      <c r="J19" s="109">
        <f t="shared" si="1"/>
        <v>34</v>
      </c>
      <c r="K19" s="44">
        <f t="shared" si="1"/>
        <v>0</v>
      </c>
      <c r="L19" s="126">
        <f>SUM(L7+L9+L11+L13+L15+L17)</f>
        <v>0</v>
      </c>
      <c r="M19" s="110">
        <f aca="true" t="shared" si="2" ref="M19:O20">M7+M9+M11+M13+M15+M17</f>
        <v>9</v>
      </c>
      <c r="N19" s="109">
        <f t="shared" si="2"/>
        <v>3</v>
      </c>
      <c r="O19" s="44">
        <f t="shared" si="2"/>
        <v>0</v>
      </c>
      <c r="P19" s="126">
        <f>SUM(P7+P9+P11+P13+P15+P17)</f>
        <v>0</v>
      </c>
      <c r="Q19" s="110">
        <f>Q7+Q9+Q11+Q13+Q15+Q17</f>
        <v>0</v>
      </c>
    </row>
    <row r="20" spans="1:17" ht="12" customHeight="1" thickBot="1">
      <c r="A20" s="299"/>
      <c r="B20" s="97">
        <f>B8+B10+B12+B14+B16+B18</f>
        <v>29500</v>
      </c>
      <c r="C20" s="98">
        <f>C8+C10+C12+C14+C16+C18</f>
        <v>3800</v>
      </c>
      <c r="D20" s="128">
        <f>SUM(D8+D10+D12+D14+D16+D18)</f>
        <v>0</v>
      </c>
      <c r="E20" s="99">
        <f t="shared" si="0"/>
        <v>0</v>
      </c>
      <c r="F20" s="139">
        <f t="shared" si="0"/>
        <v>2300</v>
      </c>
      <c r="G20" s="120">
        <f t="shared" si="0"/>
        <v>1600</v>
      </c>
      <c r="H20" s="128">
        <f>SUM(H8+H10+H12+H14+H16+H18)</f>
        <v>0</v>
      </c>
      <c r="I20" s="113">
        <f t="shared" si="1"/>
        <v>0</v>
      </c>
      <c r="J20" s="139">
        <f t="shared" si="1"/>
        <v>7700</v>
      </c>
      <c r="K20" s="120">
        <f t="shared" si="1"/>
        <v>0</v>
      </c>
      <c r="L20" s="128">
        <f>SUM(L8+L10+L12+L14+L16+L18)</f>
        <v>0</v>
      </c>
      <c r="M20" s="113">
        <f t="shared" si="2"/>
        <v>0</v>
      </c>
      <c r="N20" s="111">
        <f t="shared" si="2"/>
        <v>700</v>
      </c>
      <c r="O20" s="112">
        <f t="shared" si="2"/>
        <v>0</v>
      </c>
      <c r="P20" s="128">
        <f>SUM(P8+P10+P12+P14+P16+P18)</f>
        <v>9</v>
      </c>
      <c r="Q20" s="113">
        <f>Q8+Q10+Q12+Q14+Q16+Q18</f>
        <v>0</v>
      </c>
    </row>
    <row r="21" spans="1:19" ht="12" customHeight="1" thickBot="1" thickTop="1">
      <c r="A21" s="149"/>
      <c r="B21" s="155"/>
      <c r="C21" s="160"/>
      <c r="D21" s="160"/>
      <c r="E21" s="160"/>
      <c r="F21" s="160"/>
      <c r="G21" s="160"/>
      <c r="H21" s="160"/>
      <c r="I21" s="161"/>
      <c r="J21" s="161"/>
      <c r="K21" s="161"/>
      <c r="L21" s="161"/>
      <c r="M21" s="161"/>
      <c r="N21" s="161"/>
      <c r="O21" s="53"/>
      <c r="P21" s="53"/>
      <c r="Q21" s="155"/>
      <c r="R21" s="53"/>
      <c r="S21" s="53"/>
    </row>
    <row r="22" spans="1:17" ht="12" customHeight="1" thickBot="1" thickTop="1">
      <c r="A22" s="262" t="s">
        <v>4</v>
      </c>
      <c r="B22" s="288" t="s">
        <v>23</v>
      </c>
      <c r="C22" s="289"/>
      <c r="D22" s="289"/>
      <c r="E22" s="290"/>
      <c r="F22" s="288" t="s">
        <v>24</v>
      </c>
      <c r="G22" s="282"/>
      <c r="H22" s="282"/>
      <c r="I22" s="284"/>
      <c r="J22" s="288" t="s">
        <v>39</v>
      </c>
      <c r="K22" s="282"/>
      <c r="L22" s="282"/>
      <c r="M22" s="284"/>
      <c r="N22" s="285"/>
      <c r="O22" s="291"/>
      <c r="P22" s="291"/>
      <c r="Q22" s="291"/>
    </row>
    <row r="23" spans="1:17" ht="12" customHeight="1">
      <c r="A23" s="263"/>
      <c r="B23" s="82" t="s">
        <v>0</v>
      </c>
      <c r="C23" s="34" t="s">
        <v>17</v>
      </c>
      <c r="D23" s="34" t="s">
        <v>31</v>
      </c>
      <c r="E23" s="83" t="s">
        <v>2</v>
      </c>
      <c r="F23" s="80" t="s">
        <v>0</v>
      </c>
      <c r="G23" s="34" t="s">
        <v>17</v>
      </c>
      <c r="H23" s="34" t="s">
        <v>31</v>
      </c>
      <c r="I23" s="83" t="s">
        <v>2</v>
      </c>
      <c r="J23" s="82" t="s">
        <v>0</v>
      </c>
      <c r="K23" s="34" t="s">
        <v>17</v>
      </c>
      <c r="L23" s="34" t="s">
        <v>31</v>
      </c>
      <c r="M23" s="83" t="s">
        <v>2</v>
      </c>
      <c r="N23" s="134"/>
      <c r="O23" s="8"/>
      <c r="P23" s="8"/>
      <c r="Q23" s="8"/>
    </row>
    <row r="24" spans="1:17" ht="12" customHeight="1" thickBot="1">
      <c r="A24" s="264"/>
      <c r="B24" s="84" t="s">
        <v>1</v>
      </c>
      <c r="C24" s="36" t="s">
        <v>1</v>
      </c>
      <c r="D24" s="77" t="s">
        <v>30</v>
      </c>
      <c r="E24" s="85" t="s">
        <v>15</v>
      </c>
      <c r="F24" s="81" t="s">
        <v>1</v>
      </c>
      <c r="G24" s="36" t="s">
        <v>1</v>
      </c>
      <c r="H24" s="77" t="s">
        <v>30</v>
      </c>
      <c r="I24" s="85" t="s">
        <v>15</v>
      </c>
      <c r="J24" s="84" t="s">
        <v>1</v>
      </c>
      <c r="K24" s="36" t="s">
        <v>1</v>
      </c>
      <c r="L24" s="77" t="s">
        <v>30</v>
      </c>
      <c r="M24" s="85" t="s">
        <v>15</v>
      </c>
      <c r="N24" s="135"/>
      <c r="O24" s="19"/>
      <c r="P24" s="8"/>
      <c r="Q24" s="8"/>
    </row>
    <row r="25" spans="1:17" ht="12" customHeight="1">
      <c r="A25" s="279" t="s">
        <v>7</v>
      </c>
      <c r="B25" s="101"/>
      <c r="C25" s="37"/>
      <c r="D25" s="68"/>
      <c r="E25" s="102">
        <v>1</v>
      </c>
      <c r="F25" s="38">
        <v>3</v>
      </c>
      <c r="G25" s="37">
        <v>2</v>
      </c>
      <c r="H25" s="68">
        <v>1</v>
      </c>
      <c r="I25" s="102">
        <v>9</v>
      </c>
      <c r="J25" s="101"/>
      <c r="K25" s="37"/>
      <c r="L25" s="68"/>
      <c r="M25" s="102"/>
      <c r="N25" s="136"/>
      <c r="O25" s="20"/>
      <c r="P25" s="137"/>
      <c r="Q25" s="20"/>
    </row>
    <row r="26" spans="1:17" ht="12" customHeight="1">
      <c r="A26" s="278"/>
      <c r="B26" s="103"/>
      <c r="C26" s="39"/>
      <c r="D26" s="129"/>
      <c r="E26" s="104"/>
      <c r="F26" s="48">
        <v>700</v>
      </c>
      <c r="G26" s="39">
        <v>600</v>
      </c>
      <c r="H26" s="79"/>
      <c r="I26" s="104"/>
      <c r="J26" s="103"/>
      <c r="K26" s="39"/>
      <c r="L26" s="79"/>
      <c r="M26" s="104"/>
      <c r="N26" s="135"/>
      <c r="O26" s="19"/>
      <c r="P26" s="133"/>
      <c r="Q26" s="20"/>
    </row>
    <row r="27" spans="1:17" ht="12" customHeight="1">
      <c r="A27" s="277" t="s">
        <v>6</v>
      </c>
      <c r="B27" s="105">
        <v>2</v>
      </c>
      <c r="C27" s="40"/>
      <c r="D27" s="71"/>
      <c r="E27" s="106">
        <v>61</v>
      </c>
      <c r="F27" s="47"/>
      <c r="G27" s="40">
        <v>1</v>
      </c>
      <c r="H27" s="71">
        <v>2</v>
      </c>
      <c r="I27" s="106">
        <v>6</v>
      </c>
      <c r="J27" s="105">
        <v>1</v>
      </c>
      <c r="K27" s="40"/>
      <c r="L27" s="71"/>
      <c r="M27" s="106">
        <v>19</v>
      </c>
      <c r="N27" s="136"/>
      <c r="O27" s="20"/>
      <c r="P27" s="137"/>
      <c r="Q27" s="20"/>
    </row>
    <row r="28" spans="1:17" ht="12" customHeight="1">
      <c r="A28" s="278"/>
      <c r="B28" s="103">
        <v>600</v>
      </c>
      <c r="C28" s="39"/>
      <c r="D28" s="129"/>
      <c r="E28" s="104"/>
      <c r="F28" s="48"/>
      <c r="G28" s="39">
        <v>300</v>
      </c>
      <c r="H28" s="130">
        <v>6</v>
      </c>
      <c r="I28" s="104"/>
      <c r="J28" s="103">
        <v>400</v>
      </c>
      <c r="K28" s="39"/>
      <c r="L28" s="79"/>
      <c r="M28" s="104"/>
      <c r="N28" s="135"/>
      <c r="O28" s="19"/>
      <c r="P28" s="133"/>
      <c r="Q28" s="20"/>
    </row>
    <row r="29" spans="1:17" ht="12" customHeight="1">
      <c r="A29" s="277" t="s">
        <v>8</v>
      </c>
      <c r="B29" s="105"/>
      <c r="C29" s="40"/>
      <c r="D29" s="71"/>
      <c r="E29" s="106"/>
      <c r="F29" s="47"/>
      <c r="G29" s="40"/>
      <c r="H29" s="71"/>
      <c r="I29" s="106"/>
      <c r="J29" s="105"/>
      <c r="K29" s="40"/>
      <c r="L29" s="71"/>
      <c r="M29" s="106"/>
      <c r="N29" s="136"/>
      <c r="O29" s="20"/>
      <c r="P29" s="137"/>
      <c r="Q29" s="20"/>
    </row>
    <row r="30" spans="1:17" ht="12" customHeight="1">
      <c r="A30" s="278"/>
      <c r="B30" s="103"/>
      <c r="C30" s="39"/>
      <c r="D30" s="129"/>
      <c r="E30" s="107"/>
      <c r="F30" s="48"/>
      <c r="G30" s="39"/>
      <c r="H30" s="79"/>
      <c r="I30" s="107"/>
      <c r="J30" s="103"/>
      <c r="K30" s="39"/>
      <c r="L30" s="79"/>
      <c r="M30" s="107"/>
      <c r="N30" s="135"/>
      <c r="O30" s="19"/>
      <c r="P30" s="133"/>
      <c r="Q30" s="20"/>
    </row>
    <row r="31" spans="1:17" ht="12" customHeight="1">
      <c r="A31" s="277" t="s">
        <v>9</v>
      </c>
      <c r="B31" s="105"/>
      <c r="C31" s="40"/>
      <c r="D31" s="71"/>
      <c r="E31" s="106">
        <v>9</v>
      </c>
      <c r="F31" s="47">
        <v>7</v>
      </c>
      <c r="G31" s="40"/>
      <c r="H31" s="71"/>
      <c r="I31" s="106">
        <v>2</v>
      </c>
      <c r="J31" s="105"/>
      <c r="K31" s="40"/>
      <c r="L31" s="71"/>
      <c r="M31" s="106"/>
      <c r="N31" s="136"/>
      <c r="O31" s="20"/>
      <c r="P31" s="137"/>
      <c r="Q31" s="20"/>
    </row>
    <row r="32" spans="1:17" ht="12" customHeight="1">
      <c r="A32" s="278"/>
      <c r="B32" s="103"/>
      <c r="C32" s="39"/>
      <c r="D32" s="129"/>
      <c r="E32" s="104"/>
      <c r="F32" s="48">
        <v>1200</v>
      </c>
      <c r="G32" s="39"/>
      <c r="H32" s="79"/>
      <c r="I32" s="104"/>
      <c r="J32" s="103"/>
      <c r="K32" s="39"/>
      <c r="L32" s="79"/>
      <c r="M32" s="104"/>
      <c r="N32" s="135"/>
      <c r="O32" s="19"/>
      <c r="P32" s="133"/>
      <c r="Q32" s="20"/>
    </row>
    <row r="33" spans="1:17" ht="12" customHeight="1">
      <c r="A33" s="277" t="s">
        <v>10</v>
      </c>
      <c r="B33" s="105">
        <v>2</v>
      </c>
      <c r="C33" s="40"/>
      <c r="D33" s="71">
        <v>1</v>
      </c>
      <c r="E33" s="106">
        <v>28</v>
      </c>
      <c r="F33" s="47"/>
      <c r="G33" s="40"/>
      <c r="H33" s="71"/>
      <c r="I33" s="106"/>
      <c r="J33" s="105">
        <v>19</v>
      </c>
      <c r="K33" s="40">
        <v>2</v>
      </c>
      <c r="L33" s="71"/>
      <c r="M33" s="106">
        <v>7</v>
      </c>
      <c r="N33" s="136"/>
      <c r="O33" s="20"/>
      <c r="P33" s="137"/>
      <c r="Q33" s="20"/>
    </row>
    <row r="34" spans="1:17" ht="12" customHeight="1">
      <c r="A34" s="278"/>
      <c r="B34" s="103">
        <v>500</v>
      </c>
      <c r="C34" s="39"/>
      <c r="D34" s="129"/>
      <c r="E34" s="107"/>
      <c r="F34" s="48"/>
      <c r="G34" s="39"/>
      <c r="H34" s="79"/>
      <c r="I34" s="107"/>
      <c r="J34" s="103">
        <v>1700</v>
      </c>
      <c r="K34" s="39">
        <v>600</v>
      </c>
      <c r="L34" s="79"/>
      <c r="M34" s="107"/>
      <c r="N34" s="135"/>
      <c r="O34" s="19"/>
      <c r="P34" s="133"/>
      <c r="Q34" s="20"/>
    </row>
    <row r="35" spans="1:17" ht="12" customHeight="1">
      <c r="A35" s="277" t="s">
        <v>11</v>
      </c>
      <c r="B35" s="105">
        <v>3</v>
      </c>
      <c r="C35" s="40"/>
      <c r="D35" s="71"/>
      <c r="E35" s="106">
        <v>11</v>
      </c>
      <c r="F35" s="47"/>
      <c r="G35" s="40"/>
      <c r="H35" s="71"/>
      <c r="I35" s="106"/>
      <c r="J35" s="105"/>
      <c r="K35" s="40"/>
      <c r="L35" s="71"/>
      <c r="M35" s="106">
        <v>6</v>
      </c>
      <c r="N35" s="136"/>
      <c r="O35" s="20"/>
      <c r="P35" s="137"/>
      <c r="Q35" s="20"/>
    </row>
    <row r="36" spans="1:17" ht="12" customHeight="1" thickBot="1">
      <c r="A36" s="264"/>
      <c r="B36" s="108">
        <v>900</v>
      </c>
      <c r="C36" s="43"/>
      <c r="D36" s="131"/>
      <c r="E36" s="107"/>
      <c r="F36" s="49"/>
      <c r="G36" s="43"/>
      <c r="H36" s="78"/>
      <c r="I36" s="107"/>
      <c r="J36" s="108"/>
      <c r="K36" s="43"/>
      <c r="L36" s="78"/>
      <c r="M36" s="107"/>
      <c r="N36" s="135"/>
      <c r="O36" s="19"/>
      <c r="P36" s="133"/>
      <c r="Q36" s="20"/>
    </row>
    <row r="37" spans="1:17" ht="12" customHeight="1" thickBot="1">
      <c r="A37" s="279" t="s">
        <v>3</v>
      </c>
      <c r="B37" s="109">
        <f>B25+B27+B29+B31+B33+B35</f>
        <v>7</v>
      </c>
      <c r="C37" s="44">
        <f>C25+C27+C29+C31+C33+C35</f>
        <v>0</v>
      </c>
      <c r="D37" s="126">
        <f>SUM(D25+D27+D29+D31+D33+D35)</f>
        <v>1</v>
      </c>
      <c r="E37" s="110">
        <f aca="true" t="shared" si="3" ref="E37:G38">E25+E27+E29+E31+E33+E35</f>
        <v>110</v>
      </c>
      <c r="F37" s="100">
        <f t="shared" si="3"/>
        <v>10</v>
      </c>
      <c r="G37" s="44">
        <f t="shared" si="3"/>
        <v>3</v>
      </c>
      <c r="H37" s="126">
        <f>SUM(H25+H27+H29+H31+H33+H35)</f>
        <v>3</v>
      </c>
      <c r="I37" s="110">
        <f aca="true" t="shared" si="4" ref="I37:K38">I25+I27+I29+I31+I33+I35</f>
        <v>17</v>
      </c>
      <c r="J37" s="109">
        <f t="shared" si="4"/>
        <v>20</v>
      </c>
      <c r="K37" s="44">
        <f t="shared" si="4"/>
        <v>2</v>
      </c>
      <c r="L37" s="126">
        <f>SUM(L25+L27+L29+L31+L33+L35)</f>
        <v>0</v>
      </c>
      <c r="M37" s="110">
        <f>M25+M27+M29+M31+M33+M35</f>
        <v>32</v>
      </c>
      <c r="N37" s="134"/>
      <c r="O37" s="8"/>
      <c r="P37" s="137"/>
      <c r="Q37" s="8"/>
    </row>
    <row r="38" spans="1:17" ht="12" customHeight="1" thickBot="1">
      <c r="A38" s="280"/>
      <c r="B38" s="111">
        <f>B26+B28+B30+B32+B34+B36</f>
        <v>2000</v>
      </c>
      <c r="C38" s="112">
        <f>C26+C28+C30+C32+C34+C36</f>
        <v>0</v>
      </c>
      <c r="D38" s="128">
        <f>SUM(D26+D28+D30+D32+D34+D36)</f>
        <v>0</v>
      </c>
      <c r="E38" s="113">
        <f t="shared" si="3"/>
        <v>0</v>
      </c>
      <c r="F38" s="115">
        <f t="shared" si="3"/>
        <v>1900</v>
      </c>
      <c r="G38" s="112">
        <f t="shared" si="3"/>
        <v>900</v>
      </c>
      <c r="H38" s="128">
        <f>SUM(H26+H28+H30+H32+H34+H36)</f>
        <v>6</v>
      </c>
      <c r="I38" s="113">
        <f t="shared" si="4"/>
        <v>0</v>
      </c>
      <c r="J38" s="111">
        <f t="shared" si="4"/>
        <v>2100</v>
      </c>
      <c r="K38" s="112">
        <f t="shared" si="4"/>
        <v>600</v>
      </c>
      <c r="L38" s="128">
        <f>SUM(L26+L28+L30+L32+L34+L36)</f>
        <v>0</v>
      </c>
      <c r="M38" s="113">
        <f>M26+M28+M30+M32+M34+M36</f>
        <v>0</v>
      </c>
      <c r="N38" s="138"/>
      <c r="O38" s="54"/>
      <c r="P38" s="137"/>
      <c r="Q38" s="8"/>
    </row>
    <row r="39" spans="1:20" ht="60.75" customHeight="1" thickBot="1" thickTop="1">
      <c r="A39" s="6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53"/>
      <c r="S39" s="53"/>
      <c r="T39" s="53"/>
    </row>
    <row r="40" spans="1:17" ht="12" customHeight="1" thickBot="1" thickTop="1">
      <c r="A40" s="262" t="s">
        <v>4</v>
      </c>
      <c r="B40" s="288" t="s">
        <v>40</v>
      </c>
      <c r="C40" s="289"/>
      <c r="D40" s="289"/>
      <c r="E40" s="290"/>
      <c r="F40" s="288" t="s">
        <v>42</v>
      </c>
      <c r="G40" s="289"/>
      <c r="H40" s="289"/>
      <c r="I40" s="290"/>
      <c r="J40" s="288" t="s">
        <v>43</v>
      </c>
      <c r="K40" s="289"/>
      <c r="L40" s="289"/>
      <c r="M40" s="290"/>
      <c r="N40" s="285"/>
      <c r="O40" s="291"/>
      <c r="P40" s="291"/>
      <c r="Q40" s="291"/>
    </row>
    <row r="41" spans="1:17" ht="12" customHeight="1">
      <c r="A41" s="263"/>
      <c r="B41" s="82" t="s">
        <v>0</v>
      </c>
      <c r="C41" s="34" t="s">
        <v>17</v>
      </c>
      <c r="D41" s="34" t="s">
        <v>31</v>
      </c>
      <c r="E41" s="83" t="s">
        <v>2</v>
      </c>
      <c r="F41" s="80" t="s">
        <v>0</v>
      </c>
      <c r="G41" s="34" t="s">
        <v>17</v>
      </c>
      <c r="H41" s="34" t="s">
        <v>31</v>
      </c>
      <c r="I41" s="83" t="s">
        <v>2</v>
      </c>
      <c r="J41" s="82" t="s">
        <v>0</v>
      </c>
      <c r="K41" s="34" t="s">
        <v>17</v>
      </c>
      <c r="L41" s="34" t="s">
        <v>31</v>
      </c>
      <c r="M41" s="83" t="s">
        <v>2</v>
      </c>
      <c r="N41" s="134"/>
      <c r="O41" s="8"/>
      <c r="P41" s="8"/>
      <c r="Q41" s="8"/>
    </row>
    <row r="42" spans="1:17" ht="12" customHeight="1" thickBot="1">
      <c r="A42" s="264"/>
      <c r="B42" s="84" t="s">
        <v>1</v>
      </c>
      <c r="C42" s="36" t="s">
        <v>1</v>
      </c>
      <c r="D42" s="77" t="s">
        <v>30</v>
      </c>
      <c r="E42" s="85" t="s">
        <v>15</v>
      </c>
      <c r="F42" s="81" t="s">
        <v>1</v>
      </c>
      <c r="G42" s="36" t="s">
        <v>1</v>
      </c>
      <c r="H42" s="77" t="s">
        <v>30</v>
      </c>
      <c r="I42" s="85" t="s">
        <v>15</v>
      </c>
      <c r="J42" s="84" t="s">
        <v>1</v>
      </c>
      <c r="K42" s="36" t="s">
        <v>1</v>
      </c>
      <c r="L42" s="77" t="s">
        <v>30</v>
      </c>
      <c r="M42" s="85" t="s">
        <v>15</v>
      </c>
      <c r="N42" s="135"/>
      <c r="O42" s="19"/>
      <c r="P42" s="8"/>
      <c r="Q42" s="8"/>
    </row>
    <row r="43" spans="1:17" ht="12" customHeight="1">
      <c r="A43" s="279" t="s">
        <v>7</v>
      </c>
      <c r="B43" s="101"/>
      <c r="C43" s="37"/>
      <c r="D43" s="68"/>
      <c r="E43" s="102">
        <v>36</v>
      </c>
      <c r="F43" s="38">
        <v>6</v>
      </c>
      <c r="G43" s="37"/>
      <c r="H43" s="68"/>
      <c r="I43" s="102">
        <v>72</v>
      </c>
      <c r="J43" s="101"/>
      <c r="K43" s="37"/>
      <c r="L43" s="68"/>
      <c r="M43" s="102">
        <v>2</v>
      </c>
      <c r="N43" s="136"/>
      <c r="O43" s="20"/>
      <c r="P43" s="137"/>
      <c r="Q43" s="20"/>
    </row>
    <row r="44" spans="1:17" ht="12" customHeight="1">
      <c r="A44" s="278"/>
      <c r="B44" s="103"/>
      <c r="C44" s="40"/>
      <c r="D44" s="79"/>
      <c r="E44" s="104"/>
      <c r="F44" s="48">
        <v>1200</v>
      </c>
      <c r="G44" s="39"/>
      <c r="H44" s="79"/>
      <c r="I44" s="104"/>
      <c r="J44" s="103"/>
      <c r="K44" s="39"/>
      <c r="L44" s="79"/>
      <c r="M44" s="104"/>
      <c r="N44" s="135"/>
      <c r="O44" s="19"/>
      <c r="P44" s="133"/>
      <c r="Q44" s="20"/>
    </row>
    <row r="45" spans="1:17" ht="12" customHeight="1">
      <c r="A45" s="277" t="s">
        <v>6</v>
      </c>
      <c r="B45" s="105">
        <v>1</v>
      </c>
      <c r="C45" s="40">
        <v>6</v>
      </c>
      <c r="D45" s="71"/>
      <c r="E45" s="106">
        <v>36</v>
      </c>
      <c r="F45" s="47">
        <v>6</v>
      </c>
      <c r="G45" s="40">
        <v>8</v>
      </c>
      <c r="H45" s="71"/>
      <c r="I45" s="106">
        <v>167</v>
      </c>
      <c r="J45" s="105"/>
      <c r="K45" s="40"/>
      <c r="L45" s="71"/>
      <c r="M45" s="106">
        <v>1</v>
      </c>
      <c r="N45" s="136"/>
      <c r="O45" s="20"/>
      <c r="P45" s="137"/>
      <c r="Q45" s="20"/>
    </row>
    <row r="46" spans="1:17" ht="12" customHeight="1">
      <c r="A46" s="278"/>
      <c r="B46" s="103">
        <v>200</v>
      </c>
      <c r="C46" s="39">
        <v>2000</v>
      </c>
      <c r="D46" s="79"/>
      <c r="E46" s="104">
        <v>1</v>
      </c>
      <c r="F46" s="48">
        <v>1600</v>
      </c>
      <c r="G46" s="39">
        <v>2800</v>
      </c>
      <c r="H46" s="130"/>
      <c r="I46" s="104"/>
      <c r="J46" s="103"/>
      <c r="K46" s="39"/>
      <c r="L46" s="79"/>
      <c r="M46" s="104"/>
      <c r="N46" s="135"/>
      <c r="O46" s="19"/>
      <c r="P46" s="133"/>
      <c r="Q46" s="20"/>
    </row>
    <row r="47" spans="1:17" ht="12" customHeight="1">
      <c r="A47" s="277" t="s">
        <v>8</v>
      </c>
      <c r="B47" s="105"/>
      <c r="C47" s="40">
        <v>1</v>
      </c>
      <c r="D47" s="71"/>
      <c r="E47" s="106">
        <v>2</v>
      </c>
      <c r="F47" s="47">
        <v>2</v>
      </c>
      <c r="G47" s="40">
        <v>2</v>
      </c>
      <c r="H47" s="71"/>
      <c r="I47" s="106">
        <v>6</v>
      </c>
      <c r="J47" s="105"/>
      <c r="K47" s="40"/>
      <c r="L47" s="71"/>
      <c r="M47" s="106"/>
      <c r="N47" s="136"/>
      <c r="O47" s="20"/>
      <c r="P47" s="137"/>
      <c r="Q47" s="20"/>
    </row>
    <row r="48" spans="1:17" ht="12" customHeight="1">
      <c r="A48" s="278"/>
      <c r="B48" s="103"/>
      <c r="C48" s="39">
        <v>500</v>
      </c>
      <c r="D48" s="79"/>
      <c r="E48" s="107"/>
      <c r="F48" s="48">
        <v>200</v>
      </c>
      <c r="G48" s="39">
        <v>1000</v>
      </c>
      <c r="H48" s="79"/>
      <c r="I48" s="107"/>
      <c r="J48" s="103"/>
      <c r="K48" s="39"/>
      <c r="L48" s="79"/>
      <c r="M48" s="107"/>
      <c r="N48" s="135"/>
      <c r="O48" s="19"/>
      <c r="P48" s="133"/>
      <c r="Q48" s="20"/>
    </row>
    <row r="49" spans="1:17" ht="12" customHeight="1">
      <c r="A49" s="277" t="s">
        <v>9</v>
      </c>
      <c r="B49" s="105">
        <v>3</v>
      </c>
      <c r="C49" s="40"/>
      <c r="D49" s="71">
        <v>1</v>
      </c>
      <c r="E49" s="106">
        <v>107</v>
      </c>
      <c r="F49" s="47">
        <v>4</v>
      </c>
      <c r="G49" s="40">
        <v>3</v>
      </c>
      <c r="H49" s="71">
        <v>2</v>
      </c>
      <c r="I49" s="106">
        <v>7</v>
      </c>
      <c r="J49" s="105">
        <v>9</v>
      </c>
      <c r="K49" s="40">
        <v>1</v>
      </c>
      <c r="L49" s="71"/>
      <c r="M49" s="106">
        <v>1</v>
      </c>
      <c r="N49" s="136"/>
      <c r="O49" s="20"/>
      <c r="P49" s="137"/>
      <c r="Q49" s="20"/>
    </row>
    <row r="50" spans="1:17" ht="12" customHeight="1">
      <c r="A50" s="278"/>
      <c r="B50" s="103">
        <v>300</v>
      </c>
      <c r="C50" s="39"/>
      <c r="D50" s="79"/>
      <c r="E50" s="104"/>
      <c r="F50" s="48">
        <v>700</v>
      </c>
      <c r="G50" s="39">
        <v>900</v>
      </c>
      <c r="H50" s="79"/>
      <c r="I50" s="104"/>
      <c r="J50" s="103">
        <v>1500</v>
      </c>
      <c r="K50" s="39">
        <v>300</v>
      </c>
      <c r="L50" s="79"/>
      <c r="M50" s="104"/>
      <c r="N50" s="135"/>
      <c r="O50" s="19"/>
      <c r="P50" s="133"/>
      <c r="Q50" s="20"/>
    </row>
    <row r="51" spans="1:17" ht="12" customHeight="1">
      <c r="A51" s="277" t="s">
        <v>10</v>
      </c>
      <c r="B51" s="105"/>
      <c r="C51" s="40"/>
      <c r="D51" s="71"/>
      <c r="E51" s="106">
        <v>4</v>
      </c>
      <c r="F51" s="47">
        <v>3</v>
      </c>
      <c r="G51" s="40">
        <v>13</v>
      </c>
      <c r="H51" s="71">
        <v>1</v>
      </c>
      <c r="I51" s="106">
        <v>11</v>
      </c>
      <c r="J51" s="105"/>
      <c r="K51" s="40"/>
      <c r="L51" s="71"/>
      <c r="M51" s="106"/>
      <c r="N51" s="136"/>
      <c r="O51" s="20"/>
      <c r="P51" s="137"/>
      <c r="Q51" s="20"/>
    </row>
    <row r="52" spans="1:17" ht="12" customHeight="1">
      <c r="A52" s="278"/>
      <c r="B52" s="103"/>
      <c r="C52" s="39"/>
      <c r="D52" s="79"/>
      <c r="E52" s="107"/>
      <c r="F52" s="48">
        <v>500</v>
      </c>
      <c r="G52" s="39">
        <v>4300</v>
      </c>
      <c r="H52" s="79"/>
      <c r="I52" s="107"/>
      <c r="J52" s="103"/>
      <c r="K52" s="39"/>
      <c r="L52" s="79"/>
      <c r="M52" s="107"/>
      <c r="N52" s="135"/>
      <c r="O52" s="19"/>
      <c r="P52" s="133"/>
      <c r="Q52" s="20"/>
    </row>
    <row r="53" spans="1:17" ht="12" customHeight="1">
      <c r="A53" s="277" t="s">
        <v>11</v>
      </c>
      <c r="B53" s="105"/>
      <c r="C53" s="40"/>
      <c r="D53" s="71"/>
      <c r="E53" s="106">
        <v>1</v>
      </c>
      <c r="F53" s="47">
        <v>3</v>
      </c>
      <c r="G53" s="40">
        <v>1</v>
      </c>
      <c r="H53" s="71"/>
      <c r="I53" s="106">
        <v>61</v>
      </c>
      <c r="J53" s="105"/>
      <c r="K53" s="40"/>
      <c r="L53" s="71"/>
      <c r="M53" s="106"/>
      <c r="N53" s="136"/>
      <c r="O53" s="20"/>
      <c r="P53" s="137"/>
      <c r="Q53" s="20"/>
    </row>
    <row r="54" spans="1:17" ht="12" customHeight="1" thickBot="1">
      <c r="A54" s="264"/>
      <c r="B54" s="108"/>
      <c r="C54" s="43"/>
      <c r="D54" s="78"/>
      <c r="E54" s="107"/>
      <c r="F54" s="49">
        <v>300</v>
      </c>
      <c r="G54" s="43">
        <v>500</v>
      </c>
      <c r="H54" s="78"/>
      <c r="I54" s="107"/>
      <c r="J54" s="108"/>
      <c r="K54" s="43"/>
      <c r="L54" s="78"/>
      <c r="M54" s="107"/>
      <c r="N54" s="135"/>
      <c r="O54" s="19"/>
      <c r="P54" s="133"/>
      <c r="Q54" s="20"/>
    </row>
    <row r="55" spans="1:17" ht="12" customHeight="1" thickBot="1">
      <c r="A55" s="279" t="s">
        <v>3</v>
      </c>
      <c r="B55" s="109">
        <f>B43+B45+B47+B49+B51+B53</f>
        <v>4</v>
      </c>
      <c r="C55" s="44">
        <f>C43+C45+C47+C49+C51+C53</f>
        <v>7</v>
      </c>
      <c r="D55" s="126">
        <f>SUM(D43+D45+D47+D49+D51+D53)</f>
        <v>1</v>
      </c>
      <c r="E55" s="110">
        <f aca="true" t="shared" si="5" ref="E55:G56">E43+E45+E47+E49+E51+E53</f>
        <v>186</v>
      </c>
      <c r="F55" s="100">
        <f t="shared" si="5"/>
        <v>24</v>
      </c>
      <c r="G55" s="44">
        <f t="shared" si="5"/>
        <v>27</v>
      </c>
      <c r="H55" s="126">
        <f>SUM(H43+H45+H47+H49+H51+H53)</f>
        <v>3</v>
      </c>
      <c r="I55" s="110">
        <f aca="true" t="shared" si="6" ref="I55:K56">I43+I45+I47+I49+I51+I53</f>
        <v>324</v>
      </c>
      <c r="J55" s="109">
        <f t="shared" si="6"/>
        <v>9</v>
      </c>
      <c r="K55" s="44">
        <f t="shared" si="6"/>
        <v>1</v>
      </c>
      <c r="L55" s="126">
        <f>SUM(L43+L45+L47+L49+L51+L53)</f>
        <v>0</v>
      </c>
      <c r="M55" s="110">
        <f>M43+M45+M47+M49+M51+M53</f>
        <v>4</v>
      </c>
      <c r="N55" s="134"/>
      <c r="O55" s="8"/>
      <c r="P55" s="137"/>
      <c r="Q55" s="8"/>
    </row>
    <row r="56" spans="1:17" ht="12" customHeight="1" thickBot="1">
      <c r="A56" s="280"/>
      <c r="B56" s="139">
        <f>B44+B46+B48+B50+B52+B54</f>
        <v>500</v>
      </c>
      <c r="C56" s="120">
        <f>C44+C46+C48+C50+C52+C54</f>
        <v>2500</v>
      </c>
      <c r="D56" s="128">
        <f>SUM(D44+D46+D48+D50+D52+D54)</f>
        <v>0</v>
      </c>
      <c r="E56" s="113">
        <f t="shared" si="5"/>
        <v>1</v>
      </c>
      <c r="F56" s="115">
        <f t="shared" si="5"/>
        <v>4500</v>
      </c>
      <c r="G56" s="112">
        <f t="shared" si="5"/>
        <v>9500</v>
      </c>
      <c r="H56" s="128">
        <f>SUM(H44+H46+H48+H50+H52+H54)</f>
        <v>0</v>
      </c>
      <c r="I56" s="113">
        <f t="shared" si="6"/>
        <v>0</v>
      </c>
      <c r="J56" s="111">
        <f t="shared" si="6"/>
        <v>1500</v>
      </c>
      <c r="K56" s="112">
        <f t="shared" si="6"/>
        <v>300</v>
      </c>
      <c r="L56" s="128">
        <f>SUM(L44+L46+L48+L50+L52+L54)</f>
        <v>0</v>
      </c>
      <c r="M56" s="113">
        <f>M44+M46+M48+M50+M52+M54</f>
        <v>0</v>
      </c>
      <c r="N56" s="138"/>
      <c r="O56" s="54"/>
      <c r="P56" s="137"/>
      <c r="Q56" s="8"/>
    </row>
    <row r="57" spans="1:19" ht="12" customHeight="1" thickTop="1">
      <c r="A57" s="63"/>
      <c r="B57" s="54"/>
      <c r="C57" s="54"/>
      <c r="D57" s="54"/>
      <c r="E57" s="54"/>
      <c r="F57" s="54"/>
      <c r="G57" s="54"/>
      <c r="H57" s="30"/>
      <c r="I57" s="30"/>
      <c r="J57" s="54"/>
      <c r="K57" s="54"/>
      <c r="L57" s="30"/>
      <c r="M57" s="30"/>
      <c r="N57" s="19"/>
      <c r="O57" s="19"/>
      <c r="P57" s="19"/>
      <c r="Q57" s="19"/>
      <c r="R57" s="53"/>
      <c r="S57" s="53"/>
    </row>
    <row r="58" spans="1:22" ht="12" customHeight="1">
      <c r="A58" s="149"/>
      <c r="B58" s="157"/>
      <c r="C58" s="157"/>
      <c r="D58" s="158"/>
      <c r="E58" s="158"/>
      <c r="F58" s="158"/>
      <c r="G58" s="158"/>
      <c r="H58" s="158"/>
      <c r="I58" s="154"/>
      <c r="J58" s="154"/>
      <c r="K58" s="154"/>
      <c r="L58" s="154"/>
      <c r="M58" s="154"/>
      <c r="N58" s="154"/>
      <c r="O58" s="154"/>
      <c r="P58" s="154"/>
      <c r="Q58" s="155"/>
      <c r="R58" s="53"/>
      <c r="S58" s="53"/>
      <c r="T58" s="53"/>
      <c r="U58" s="53"/>
      <c r="V58" s="53"/>
    </row>
    <row r="59" spans="1:22" ht="15" customHeight="1" thickBot="1">
      <c r="A59" s="265" t="s">
        <v>33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159"/>
      <c r="O59" s="159"/>
      <c r="P59" s="159"/>
      <c r="Q59" s="159"/>
      <c r="R59" s="53"/>
      <c r="S59" s="53"/>
      <c r="T59" s="53"/>
      <c r="U59" s="53"/>
      <c r="V59" s="53"/>
    </row>
    <row r="60" spans="1:23" ht="10.5" customHeight="1" thickBot="1" thickTop="1">
      <c r="A60" s="262" t="s">
        <v>4</v>
      </c>
      <c r="B60" s="283" t="s">
        <v>36</v>
      </c>
      <c r="C60" s="281"/>
      <c r="D60" s="281"/>
      <c r="E60" s="304"/>
      <c r="F60" s="283" t="s">
        <v>46</v>
      </c>
      <c r="G60" s="281"/>
      <c r="H60" s="281"/>
      <c r="I60" s="305"/>
      <c r="J60" s="261" t="s">
        <v>25</v>
      </c>
      <c r="K60" s="281"/>
      <c r="L60" s="281"/>
      <c r="M60" s="304"/>
      <c r="N60" s="285"/>
      <c r="O60" s="291"/>
      <c r="P60" s="291"/>
      <c r="Q60" s="291"/>
      <c r="R60" s="291"/>
      <c r="S60" s="260"/>
      <c r="T60" s="260"/>
      <c r="U60" s="260"/>
      <c r="V60" s="8"/>
      <c r="W60" s="8"/>
    </row>
    <row r="61" spans="1:23" ht="10.5" customHeight="1">
      <c r="A61" s="263"/>
      <c r="B61" s="82" t="s">
        <v>0</v>
      </c>
      <c r="C61" s="34" t="s">
        <v>17</v>
      </c>
      <c r="D61" s="34" t="s">
        <v>31</v>
      </c>
      <c r="E61" s="83" t="s">
        <v>2</v>
      </c>
      <c r="F61" s="80" t="s">
        <v>0</v>
      </c>
      <c r="G61" s="34" t="s">
        <v>17</v>
      </c>
      <c r="H61" s="34" t="s">
        <v>31</v>
      </c>
      <c r="I61" s="35" t="s">
        <v>2</v>
      </c>
      <c r="J61" s="82" t="s">
        <v>0</v>
      </c>
      <c r="K61" s="34" t="s">
        <v>17</v>
      </c>
      <c r="L61" s="34" t="s">
        <v>31</v>
      </c>
      <c r="M61" s="83" t="s">
        <v>2</v>
      </c>
      <c r="N61" s="134"/>
      <c r="O61" s="8"/>
      <c r="P61" s="8"/>
      <c r="Q61" s="8"/>
      <c r="R61" s="8"/>
      <c r="S61" s="8"/>
      <c r="T61" s="8"/>
      <c r="U61" s="8"/>
      <c r="V61" s="8"/>
      <c r="W61" s="8"/>
    </row>
    <row r="62" spans="1:23" ht="10.5" customHeight="1" thickBot="1">
      <c r="A62" s="264"/>
      <c r="B62" s="84" t="s">
        <v>1</v>
      </c>
      <c r="C62" s="36" t="s">
        <v>1</v>
      </c>
      <c r="D62" s="77" t="s">
        <v>30</v>
      </c>
      <c r="E62" s="85" t="s">
        <v>15</v>
      </c>
      <c r="F62" s="81" t="s">
        <v>1</v>
      </c>
      <c r="G62" s="36" t="s">
        <v>1</v>
      </c>
      <c r="H62" s="77" t="s">
        <v>30</v>
      </c>
      <c r="I62" s="116" t="s">
        <v>15</v>
      </c>
      <c r="J62" s="84" t="s">
        <v>1</v>
      </c>
      <c r="K62" s="36" t="s">
        <v>1</v>
      </c>
      <c r="L62" s="77" t="s">
        <v>30</v>
      </c>
      <c r="M62" s="85" t="s">
        <v>15</v>
      </c>
      <c r="N62" s="135"/>
      <c r="O62" s="19"/>
      <c r="P62" s="8"/>
      <c r="Q62" s="8"/>
      <c r="R62" s="19"/>
      <c r="S62" s="19"/>
      <c r="T62" s="8"/>
      <c r="U62" s="8"/>
      <c r="V62" s="19"/>
      <c r="W62" s="19"/>
    </row>
    <row r="63" spans="1:23" ht="10.5" customHeight="1">
      <c r="A63" s="279" t="s">
        <v>7</v>
      </c>
      <c r="B63" s="132"/>
      <c r="C63" s="37"/>
      <c r="D63" s="68"/>
      <c r="E63" s="102"/>
      <c r="F63" s="38">
        <v>2</v>
      </c>
      <c r="G63" s="37">
        <v>1</v>
      </c>
      <c r="H63" s="68"/>
      <c r="I63" s="117"/>
      <c r="J63" s="101">
        <v>3</v>
      </c>
      <c r="K63" s="37"/>
      <c r="L63" s="68"/>
      <c r="M63" s="102">
        <v>9</v>
      </c>
      <c r="N63" s="136"/>
      <c r="O63" s="20"/>
      <c r="P63" s="137"/>
      <c r="Q63" s="20"/>
      <c r="R63" s="20"/>
      <c r="S63" s="20"/>
      <c r="T63" s="137"/>
      <c r="U63" s="20"/>
      <c r="V63" s="20"/>
      <c r="W63" s="20"/>
    </row>
    <row r="64" spans="1:23" ht="10.5" customHeight="1">
      <c r="A64" s="278"/>
      <c r="B64" s="103"/>
      <c r="C64" s="39"/>
      <c r="D64" s="146"/>
      <c r="E64" s="147"/>
      <c r="F64" s="48">
        <v>1000</v>
      </c>
      <c r="G64" s="39">
        <v>500</v>
      </c>
      <c r="H64" s="79"/>
      <c r="I64" s="118"/>
      <c r="J64" s="103">
        <v>400</v>
      </c>
      <c r="K64" s="40"/>
      <c r="L64" s="79"/>
      <c r="M64" s="104"/>
      <c r="N64" s="135"/>
      <c r="O64" s="19"/>
      <c r="P64" s="133"/>
      <c r="Q64" s="20"/>
      <c r="R64" s="19"/>
      <c r="S64" s="20"/>
      <c r="T64" s="133"/>
      <c r="U64" s="20"/>
      <c r="V64" s="19"/>
      <c r="W64" s="20"/>
    </row>
    <row r="65" spans="1:23" ht="10.5" customHeight="1">
      <c r="A65" s="277" t="s">
        <v>6</v>
      </c>
      <c r="B65" s="105">
        <v>3</v>
      </c>
      <c r="C65" s="40"/>
      <c r="D65" s="71"/>
      <c r="E65" s="106">
        <v>4</v>
      </c>
      <c r="F65" s="47">
        <v>1</v>
      </c>
      <c r="G65" s="40"/>
      <c r="H65" s="71"/>
      <c r="I65" s="41">
        <v>1</v>
      </c>
      <c r="J65" s="105">
        <v>13</v>
      </c>
      <c r="K65" s="40">
        <v>8</v>
      </c>
      <c r="L65" s="71">
        <v>3</v>
      </c>
      <c r="M65" s="106">
        <v>64</v>
      </c>
      <c r="N65" s="136"/>
      <c r="O65" s="20"/>
      <c r="P65" s="137"/>
      <c r="Q65" s="20"/>
      <c r="R65" s="20"/>
      <c r="S65" s="20"/>
      <c r="T65" s="137"/>
      <c r="U65" s="20"/>
      <c r="V65" s="20"/>
      <c r="W65" s="20"/>
    </row>
    <row r="66" spans="1:23" ht="10.5" customHeight="1">
      <c r="A66" s="278"/>
      <c r="B66" s="103">
        <v>200</v>
      </c>
      <c r="C66" s="39"/>
      <c r="D66" s="79"/>
      <c r="E66" s="104"/>
      <c r="F66" s="48">
        <v>1000</v>
      </c>
      <c r="G66" s="39"/>
      <c r="H66" s="79"/>
      <c r="I66" s="118"/>
      <c r="J66" s="103">
        <v>4300</v>
      </c>
      <c r="K66" s="39">
        <v>4100</v>
      </c>
      <c r="L66" s="129">
        <v>2</v>
      </c>
      <c r="M66" s="104">
        <v>4</v>
      </c>
      <c r="N66" s="135"/>
      <c r="O66" s="19"/>
      <c r="P66" s="133"/>
      <c r="Q66" s="20"/>
      <c r="R66" s="19"/>
      <c r="S66" s="19"/>
      <c r="T66" s="133"/>
      <c r="U66" s="20"/>
      <c r="V66" s="19"/>
      <c r="W66" s="19"/>
    </row>
    <row r="67" spans="1:23" ht="10.5" customHeight="1">
      <c r="A67" s="277" t="s">
        <v>8</v>
      </c>
      <c r="B67" s="105"/>
      <c r="C67" s="40"/>
      <c r="D67" s="71"/>
      <c r="E67" s="106"/>
      <c r="F67" s="47"/>
      <c r="G67" s="40"/>
      <c r="H67" s="71"/>
      <c r="I67" s="41"/>
      <c r="J67" s="105"/>
      <c r="K67" s="40"/>
      <c r="L67" s="71"/>
      <c r="M67" s="106"/>
      <c r="N67" s="136"/>
      <c r="O67" s="20"/>
      <c r="P67" s="137"/>
      <c r="Q67" s="20"/>
      <c r="R67" s="20"/>
      <c r="S67" s="20"/>
      <c r="T67" s="137"/>
      <c r="U67" s="20"/>
      <c r="V67" s="20"/>
      <c r="W67" s="20"/>
    </row>
    <row r="68" spans="1:23" ht="10.5" customHeight="1">
      <c r="A68" s="278"/>
      <c r="B68" s="103"/>
      <c r="C68" s="39"/>
      <c r="D68" s="79"/>
      <c r="E68" s="107"/>
      <c r="F68" s="48"/>
      <c r="G68" s="39"/>
      <c r="H68" s="79"/>
      <c r="I68" s="17"/>
      <c r="J68" s="103"/>
      <c r="K68" s="39"/>
      <c r="L68" s="79"/>
      <c r="M68" s="107"/>
      <c r="N68" s="135"/>
      <c r="O68" s="19"/>
      <c r="P68" s="133"/>
      <c r="Q68" s="20"/>
      <c r="R68" s="19"/>
      <c r="S68" s="19"/>
      <c r="T68" s="133"/>
      <c r="U68" s="20"/>
      <c r="V68" s="19"/>
      <c r="W68" s="19"/>
    </row>
    <row r="69" spans="1:23" ht="10.5" customHeight="1">
      <c r="A69" s="277" t="s">
        <v>9</v>
      </c>
      <c r="B69" s="105"/>
      <c r="C69" s="40"/>
      <c r="D69" s="71"/>
      <c r="E69" s="106"/>
      <c r="F69" s="47">
        <v>1</v>
      </c>
      <c r="G69" s="40"/>
      <c r="H69" s="71"/>
      <c r="I69" s="41"/>
      <c r="J69" s="105">
        <v>7</v>
      </c>
      <c r="K69" s="40"/>
      <c r="L69" s="71">
        <v>2</v>
      </c>
      <c r="M69" s="106">
        <v>3</v>
      </c>
      <c r="N69" s="136"/>
      <c r="O69" s="20"/>
      <c r="P69" s="137"/>
      <c r="Q69" s="20"/>
      <c r="R69" s="20"/>
      <c r="S69" s="20"/>
      <c r="T69" s="137"/>
      <c r="U69" s="20"/>
      <c r="V69" s="20"/>
      <c r="W69" s="20"/>
    </row>
    <row r="70" spans="1:23" ht="10.5" customHeight="1">
      <c r="A70" s="278"/>
      <c r="B70" s="103"/>
      <c r="C70" s="39"/>
      <c r="D70" s="79"/>
      <c r="E70" s="104"/>
      <c r="F70" s="48">
        <v>500</v>
      </c>
      <c r="G70" s="39"/>
      <c r="H70" s="79"/>
      <c r="I70" s="118"/>
      <c r="J70" s="103">
        <v>1500</v>
      </c>
      <c r="K70" s="39"/>
      <c r="L70" s="79"/>
      <c r="M70" s="104"/>
      <c r="N70" s="135"/>
      <c r="O70" s="19"/>
      <c r="P70" s="133"/>
      <c r="Q70" s="20"/>
      <c r="R70" s="19"/>
      <c r="S70" s="19"/>
      <c r="T70" s="133"/>
      <c r="U70" s="20"/>
      <c r="V70" s="19"/>
      <c r="W70" s="19"/>
    </row>
    <row r="71" spans="1:23" ht="10.5" customHeight="1">
      <c r="A71" s="277" t="s">
        <v>10</v>
      </c>
      <c r="B71" s="105"/>
      <c r="C71" s="40"/>
      <c r="D71" s="71"/>
      <c r="E71" s="106"/>
      <c r="F71" s="47"/>
      <c r="G71" s="40"/>
      <c r="H71" s="71"/>
      <c r="I71" s="41"/>
      <c r="J71" s="105">
        <v>8</v>
      </c>
      <c r="K71" s="40"/>
      <c r="L71" s="71"/>
      <c r="M71" s="106"/>
      <c r="N71" s="136"/>
      <c r="O71" s="20"/>
      <c r="P71" s="137"/>
      <c r="Q71" s="20"/>
      <c r="R71" s="20"/>
      <c r="S71" s="20"/>
      <c r="T71" s="137"/>
      <c r="U71" s="20"/>
      <c r="V71" s="20"/>
      <c r="W71" s="20"/>
    </row>
    <row r="72" spans="1:23" ht="10.5" customHeight="1">
      <c r="A72" s="278"/>
      <c r="B72" s="103"/>
      <c r="C72" s="39"/>
      <c r="D72" s="79"/>
      <c r="E72" s="107"/>
      <c r="F72" s="48"/>
      <c r="G72" s="39"/>
      <c r="H72" s="79"/>
      <c r="I72" s="17"/>
      <c r="J72" s="103">
        <v>1100</v>
      </c>
      <c r="K72" s="39"/>
      <c r="L72" s="79"/>
      <c r="M72" s="107"/>
      <c r="N72" s="135"/>
      <c r="O72" s="19"/>
      <c r="P72" s="133"/>
      <c r="Q72" s="20"/>
      <c r="R72" s="19"/>
      <c r="S72" s="19"/>
      <c r="T72" s="133"/>
      <c r="U72" s="20"/>
      <c r="V72" s="19"/>
      <c r="W72" s="19"/>
    </row>
    <row r="73" spans="1:23" ht="10.5" customHeight="1">
      <c r="A73" s="277" t="s">
        <v>11</v>
      </c>
      <c r="B73" s="105"/>
      <c r="C73" s="40"/>
      <c r="D73" s="71"/>
      <c r="E73" s="106"/>
      <c r="F73" s="47">
        <v>3</v>
      </c>
      <c r="G73" s="40">
        <v>2</v>
      </c>
      <c r="H73" s="71">
        <v>1</v>
      </c>
      <c r="I73" s="41"/>
      <c r="J73" s="105">
        <v>2</v>
      </c>
      <c r="K73" s="40">
        <v>2</v>
      </c>
      <c r="L73" s="71"/>
      <c r="M73" s="106">
        <v>23</v>
      </c>
      <c r="N73" s="136"/>
      <c r="O73" s="20"/>
      <c r="P73" s="137"/>
      <c r="Q73" s="20"/>
      <c r="R73" s="20"/>
      <c r="S73" s="20"/>
      <c r="T73" s="137"/>
      <c r="U73" s="20"/>
      <c r="V73" s="20"/>
      <c r="W73" s="20"/>
    </row>
    <row r="74" spans="1:23" ht="10.5" customHeight="1" thickBot="1">
      <c r="A74" s="278"/>
      <c r="B74" s="103"/>
      <c r="C74" s="39"/>
      <c r="D74" s="79"/>
      <c r="E74" s="104"/>
      <c r="F74" s="48">
        <v>1100</v>
      </c>
      <c r="G74" s="39">
        <v>1500</v>
      </c>
      <c r="H74" s="79"/>
      <c r="I74" s="118"/>
      <c r="J74" s="108">
        <v>600</v>
      </c>
      <c r="K74" s="43">
        <v>800</v>
      </c>
      <c r="L74" s="141"/>
      <c r="M74" s="107"/>
      <c r="N74" s="135"/>
      <c r="O74" s="19"/>
      <c r="P74" s="133"/>
      <c r="Q74" s="20"/>
      <c r="R74" s="19"/>
      <c r="S74" s="19"/>
      <c r="T74" s="133"/>
      <c r="U74" s="20"/>
      <c r="V74" s="19"/>
      <c r="W74" s="19"/>
    </row>
    <row r="75" spans="1:23" ht="10.5" customHeight="1" thickBot="1">
      <c r="A75" s="279" t="s">
        <v>3</v>
      </c>
      <c r="B75" s="109">
        <f>B63+B65+B69+B73</f>
        <v>3</v>
      </c>
      <c r="C75" s="44">
        <f aca="true" t="shared" si="7" ref="C75:E76">C63+C65+C67+C69+C71+C73</f>
        <v>0</v>
      </c>
      <c r="D75" s="44">
        <f t="shared" si="7"/>
        <v>0</v>
      </c>
      <c r="E75" s="185">
        <f t="shared" si="7"/>
        <v>4</v>
      </c>
      <c r="F75" s="100">
        <f>F63+F65+F69+F73</f>
        <v>7</v>
      </c>
      <c r="G75" s="44">
        <f aca="true" t="shared" si="8" ref="G75:I76">G63+G65+G67+G69+G71+G73</f>
        <v>3</v>
      </c>
      <c r="H75" s="44">
        <f t="shared" si="8"/>
        <v>1</v>
      </c>
      <c r="I75" s="209">
        <f t="shared" si="8"/>
        <v>1</v>
      </c>
      <c r="J75" s="109">
        <f>J63+J65+J69+J73</f>
        <v>25</v>
      </c>
      <c r="K75" s="44">
        <f aca="true" t="shared" si="9" ref="K75:M76">K63+K65+K67+K69+K71+K73</f>
        <v>10</v>
      </c>
      <c r="L75" s="44">
        <f t="shared" si="9"/>
        <v>5</v>
      </c>
      <c r="M75" s="185">
        <f t="shared" si="9"/>
        <v>99</v>
      </c>
      <c r="N75" s="178"/>
      <c r="O75" s="21"/>
      <c r="P75" s="140"/>
      <c r="Q75" s="21"/>
      <c r="R75" s="8"/>
      <c r="S75" s="8"/>
      <c r="T75" s="137"/>
      <c r="U75" s="8"/>
      <c r="V75" s="8"/>
      <c r="W75" s="8"/>
    </row>
    <row r="76" spans="1:23" ht="12" customHeight="1" thickBot="1">
      <c r="A76" s="280"/>
      <c r="B76" s="111">
        <f>B64+B66+B68+B70+B74</f>
        <v>200</v>
      </c>
      <c r="C76" s="207">
        <f t="shared" si="7"/>
        <v>0</v>
      </c>
      <c r="D76" s="208">
        <f t="shared" si="7"/>
        <v>0</v>
      </c>
      <c r="E76" s="113">
        <f t="shared" si="7"/>
        <v>0</v>
      </c>
      <c r="F76" s="115">
        <f>F64+F66+F68+F70+F74</f>
        <v>3600</v>
      </c>
      <c r="G76" s="207">
        <f t="shared" si="8"/>
        <v>2000</v>
      </c>
      <c r="H76" s="208">
        <f t="shared" si="8"/>
        <v>0</v>
      </c>
      <c r="I76" s="119">
        <f t="shared" si="8"/>
        <v>0</v>
      </c>
      <c r="J76" s="111">
        <f>J64+J66+J68+J70+J74</f>
        <v>6800</v>
      </c>
      <c r="K76" s="207">
        <f t="shared" si="9"/>
        <v>4900</v>
      </c>
      <c r="L76" s="208">
        <f t="shared" si="9"/>
        <v>2</v>
      </c>
      <c r="M76" s="113">
        <f t="shared" si="9"/>
        <v>4</v>
      </c>
      <c r="N76" s="179"/>
      <c r="O76" s="46"/>
      <c r="P76" s="140"/>
      <c r="Q76" s="21"/>
      <c r="R76" s="54"/>
      <c r="S76" s="54"/>
      <c r="T76" s="137"/>
      <c r="U76" s="8"/>
      <c r="V76" s="54"/>
      <c r="W76" s="54"/>
    </row>
    <row r="77" spans="1:23" ht="90.75" customHeight="1" thickBot="1" thickTop="1">
      <c r="A77" s="63"/>
      <c r="B77" s="54"/>
      <c r="C77" s="54"/>
      <c r="D77" s="137"/>
      <c r="E77" s="8"/>
      <c r="F77" s="54"/>
      <c r="G77" s="54"/>
      <c r="H77" s="137"/>
      <c r="I77" s="8"/>
      <c r="J77" s="54"/>
      <c r="K77" s="54"/>
      <c r="L77" s="137"/>
      <c r="M77" s="8"/>
      <c r="N77" s="54"/>
      <c r="O77" s="54"/>
      <c r="P77" s="137"/>
      <c r="Q77" s="8"/>
      <c r="R77" s="54"/>
      <c r="S77" s="54"/>
      <c r="T77" s="137"/>
      <c r="U77" s="8"/>
      <c r="V77" s="54"/>
      <c r="W77" s="54"/>
    </row>
    <row r="78" spans="1:23" ht="10.5" customHeight="1" thickBot="1" thickTop="1">
      <c r="A78" s="301" t="s">
        <v>4</v>
      </c>
      <c r="B78" s="283" t="s">
        <v>26</v>
      </c>
      <c r="C78" s="281"/>
      <c r="D78" s="281"/>
      <c r="E78" s="304"/>
      <c r="F78" s="283" t="s">
        <v>27</v>
      </c>
      <c r="G78" s="281"/>
      <c r="H78" s="281"/>
      <c r="I78" s="304"/>
      <c r="J78" s="283" t="s">
        <v>47</v>
      </c>
      <c r="K78" s="281"/>
      <c r="L78" s="281"/>
      <c r="M78" s="304"/>
      <c r="N78" s="285"/>
      <c r="O78" s="291"/>
      <c r="P78" s="291"/>
      <c r="Q78" s="291"/>
      <c r="R78" s="291"/>
      <c r="S78" s="291"/>
      <c r="T78" s="291"/>
      <c r="U78" s="291"/>
      <c r="V78" s="8"/>
      <c r="W78" s="8"/>
    </row>
    <row r="79" spans="1:23" ht="10.5" customHeight="1">
      <c r="A79" s="306"/>
      <c r="B79" s="82" t="s">
        <v>0</v>
      </c>
      <c r="C79" s="34" t="s">
        <v>17</v>
      </c>
      <c r="D79" s="34" t="s">
        <v>31</v>
      </c>
      <c r="E79" s="83" t="s">
        <v>2</v>
      </c>
      <c r="F79" s="80" t="s">
        <v>0</v>
      </c>
      <c r="G79" s="34" t="s">
        <v>17</v>
      </c>
      <c r="H79" s="34" t="s">
        <v>31</v>
      </c>
      <c r="I79" s="35" t="s">
        <v>2</v>
      </c>
      <c r="J79" s="82" t="s">
        <v>0</v>
      </c>
      <c r="K79" s="34" t="s">
        <v>17</v>
      </c>
      <c r="L79" s="34" t="s">
        <v>31</v>
      </c>
      <c r="M79" s="83" t="s">
        <v>2</v>
      </c>
      <c r="N79" s="134"/>
      <c r="O79" s="8"/>
      <c r="P79" s="8"/>
      <c r="Q79" s="8"/>
      <c r="R79" s="8"/>
      <c r="S79" s="8"/>
      <c r="T79" s="8"/>
      <c r="U79" s="8"/>
      <c r="V79" s="8"/>
      <c r="W79" s="8"/>
    </row>
    <row r="80" spans="1:23" ht="10.5" customHeight="1" thickBot="1">
      <c r="A80" s="307"/>
      <c r="B80" s="84" t="s">
        <v>1</v>
      </c>
      <c r="C80" s="36" t="s">
        <v>1</v>
      </c>
      <c r="D80" s="77" t="s">
        <v>30</v>
      </c>
      <c r="E80" s="85" t="s">
        <v>15</v>
      </c>
      <c r="F80" s="81" t="s">
        <v>1</v>
      </c>
      <c r="G80" s="36" t="s">
        <v>1</v>
      </c>
      <c r="H80" s="77" t="s">
        <v>30</v>
      </c>
      <c r="I80" s="116" t="s">
        <v>15</v>
      </c>
      <c r="J80" s="84" t="s">
        <v>1</v>
      </c>
      <c r="K80" s="36" t="s">
        <v>1</v>
      </c>
      <c r="L80" s="77" t="s">
        <v>30</v>
      </c>
      <c r="M80" s="85" t="s">
        <v>15</v>
      </c>
      <c r="N80" s="135"/>
      <c r="O80" s="19"/>
      <c r="P80" s="8"/>
      <c r="Q80" s="8"/>
      <c r="R80" s="19"/>
      <c r="S80" s="19"/>
      <c r="T80" s="8"/>
      <c r="U80" s="8"/>
      <c r="V80" s="19"/>
      <c r="W80" s="19"/>
    </row>
    <row r="81" spans="1:23" ht="10.5" customHeight="1">
      <c r="A81" s="298" t="s">
        <v>7</v>
      </c>
      <c r="B81" s="132"/>
      <c r="C81" s="37"/>
      <c r="D81" s="68">
        <v>1</v>
      </c>
      <c r="E81" s="102"/>
      <c r="F81" s="38"/>
      <c r="G81" s="37"/>
      <c r="H81" s="68"/>
      <c r="I81" s="117"/>
      <c r="J81" s="101"/>
      <c r="K81" s="37"/>
      <c r="L81" s="68"/>
      <c r="M81" s="102"/>
      <c r="N81" s="136"/>
      <c r="O81" s="20"/>
      <c r="P81" s="137"/>
      <c r="Q81" s="20"/>
      <c r="R81" s="20"/>
      <c r="S81" s="20"/>
      <c r="T81" s="137"/>
      <c r="U81" s="20"/>
      <c r="V81" s="20"/>
      <c r="W81" s="20"/>
    </row>
    <row r="82" spans="1:23" ht="10.5" customHeight="1">
      <c r="A82" s="293"/>
      <c r="B82" s="103"/>
      <c r="C82" s="39"/>
      <c r="D82" s="79"/>
      <c r="E82" s="104"/>
      <c r="F82" s="48"/>
      <c r="G82" s="40"/>
      <c r="H82" s="79"/>
      <c r="I82" s="118">
        <v>1</v>
      </c>
      <c r="J82" s="103"/>
      <c r="K82" s="40"/>
      <c r="L82" s="79"/>
      <c r="M82" s="104"/>
      <c r="N82" s="135"/>
      <c r="O82" s="19"/>
      <c r="P82" s="133"/>
      <c r="Q82" s="20"/>
      <c r="R82" s="19"/>
      <c r="S82" s="20"/>
      <c r="T82" s="133"/>
      <c r="U82" s="20"/>
      <c r="V82" s="19"/>
      <c r="W82" s="20"/>
    </row>
    <row r="83" spans="1:23" ht="10.5" customHeight="1">
      <c r="A83" s="292" t="s">
        <v>6</v>
      </c>
      <c r="B83" s="105"/>
      <c r="C83" s="40"/>
      <c r="D83" s="71">
        <v>2</v>
      </c>
      <c r="E83" s="106"/>
      <c r="F83" s="47">
        <v>1</v>
      </c>
      <c r="G83" s="40"/>
      <c r="H83" s="71">
        <v>2</v>
      </c>
      <c r="I83" s="41"/>
      <c r="J83" s="105">
        <v>7</v>
      </c>
      <c r="K83" s="40"/>
      <c r="L83" s="71"/>
      <c r="M83" s="106"/>
      <c r="N83" s="136"/>
      <c r="O83" s="20"/>
      <c r="P83" s="137"/>
      <c r="Q83" s="20"/>
      <c r="R83" s="20"/>
      <c r="S83" s="20"/>
      <c r="T83" s="137"/>
      <c r="U83" s="20"/>
      <c r="V83" s="20"/>
      <c r="W83" s="20"/>
    </row>
    <row r="84" spans="1:23" ht="10.5" customHeight="1">
      <c r="A84" s="293"/>
      <c r="B84" s="103"/>
      <c r="C84" s="39"/>
      <c r="D84" s="79"/>
      <c r="E84" s="104"/>
      <c r="F84" s="48">
        <v>500</v>
      </c>
      <c r="G84" s="39"/>
      <c r="H84" s="129"/>
      <c r="I84" s="118">
        <v>4</v>
      </c>
      <c r="J84" s="103">
        <v>1600</v>
      </c>
      <c r="K84" s="39"/>
      <c r="L84" s="130"/>
      <c r="M84" s="104"/>
      <c r="N84" s="135"/>
      <c r="O84" s="19"/>
      <c r="P84" s="133"/>
      <c r="Q84" s="20"/>
      <c r="R84" s="19"/>
      <c r="S84" s="19"/>
      <c r="T84" s="133"/>
      <c r="U84" s="20"/>
      <c r="V84" s="19"/>
      <c r="W84" s="19"/>
    </row>
    <row r="85" spans="1:23" ht="10.5" customHeight="1">
      <c r="A85" s="292" t="s">
        <v>8</v>
      </c>
      <c r="B85" s="105"/>
      <c r="C85" s="40"/>
      <c r="D85" s="71"/>
      <c r="E85" s="106"/>
      <c r="F85" s="47"/>
      <c r="G85" s="40"/>
      <c r="H85" s="71"/>
      <c r="I85" s="41"/>
      <c r="J85" s="105"/>
      <c r="K85" s="40"/>
      <c r="L85" s="71"/>
      <c r="M85" s="106">
        <v>2</v>
      </c>
      <c r="N85" s="136"/>
      <c r="O85" s="20"/>
      <c r="P85" s="137"/>
      <c r="Q85" s="20"/>
      <c r="R85" s="20"/>
      <c r="S85" s="20"/>
      <c r="T85" s="137"/>
      <c r="U85" s="20"/>
      <c r="V85" s="20"/>
      <c r="W85" s="20"/>
    </row>
    <row r="86" spans="1:23" ht="10.5" customHeight="1">
      <c r="A86" s="293"/>
      <c r="B86" s="103"/>
      <c r="C86" s="39"/>
      <c r="D86" s="79"/>
      <c r="E86" s="107"/>
      <c r="F86" s="48"/>
      <c r="G86" s="39"/>
      <c r="H86" s="79"/>
      <c r="I86" s="17">
        <v>1</v>
      </c>
      <c r="J86" s="103"/>
      <c r="K86" s="39"/>
      <c r="L86" s="79"/>
      <c r="M86" s="107"/>
      <c r="N86" s="135"/>
      <c r="O86" s="19"/>
      <c r="P86" s="133"/>
      <c r="Q86" s="20"/>
      <c r="R86" s="19"/>
      <c r="S86" s="19"/>
      <c r="T86" s="133"/>
      <c r="U86" s="20"/>
      <c r="V86" s="19"/>
      <c r="W86" s="19"/>
    </row>
    <row r="87" spans="1:23" ht="10.5" customHeight="1">
      <c r="A87" s="292" t="s">
        <v>9</v>
      </c>
      <c r="B87" s="105">
        <v>1</v>
      </c>
      <c r="C87" s="40"/>
      <c r="D87" s="71"/>
      <c r="E87" s="106">
        <v>1</v>
      </c>
      <c r="F87" s="47"/>
      <c r="G87" s="40"/>
      <c r="H87" s="71"/>
      <c r="I87" s="41"/>
      <c r="J87" s="105"/>
      <c r="K87" s="40"/>
      <c r="L87" s="71"/>
      <c r="M87" s="106"/>
      <c r="N87" s="136"/>
      <c r="O87" s="20"/>
      <c r="P87" s="137"/>
      <c r="Q87" s="20"/>
      <c r="R87" s="20"/>
      <c r="S87" s="20"/>
      <c r="T87" s="137"/>
      <c r="U87" s="20"/>
      <c r="V87" s="20"/>
      <c r="W87" s="20"/>
    </row>
    <row r="88" spans="1:23" ht="10.5" customHeight="1">
      <c r="A88" s="293"/>
      <c r="B88" s="103">
        <v>300</v>
      </c>
      <c r="C88" s="39"/>
      <c r="D88" s="79"/>
      <c r="E88" s="104"/>
      <c r="F88" s="48"/>
      <c r="G88" s="39"/>
      <c r="H88" s="79"/>
      <c r="I88" s="118"/>
      <c r="J88" s="103"/>
      <c r="K88" s="39"/>
      <c r="L88" s="79"/>
      <c r="M88" s="104"/>
      <c r="N88" s="135"/>
      <c r="O88" s="19"/>
      <c r="P88" s="133"/>
      <c r="Q88" s="20"/>
      <c r="R88" s="19"/>
      <c r="S88" s="19"/>
      <c r="T88" s="133"/>
      <c r="U88" s="20"/>
      <c r="V88" s="19"/>
      <c r="W88" s="19"/>
    </row>
    <row r="89" spans="1:23" ht="10.5" customHeight="1">
      <c r="A89" s="292" t="s">
        <v>10</v>
      </c>
      <c r="B89" s="105"/>
      <c r="C89" s="40"/>
      <c r="D89" s="71"/>
      <c r="E89" s="106"/>
      <c r="F89" s="47"/>
      <c r="G89" s="40"/>
      <c r="H89" s="71"/>
      <c r="I89" s="41"/>
      <c r="J89" s="105"/>
      <c r="K89" s="40"/>
      <c r="L89" s="71"/>
      <c r="M89" s="106">
        <v>2</v>
      </c>
      <c r="N89" s="136"/>
      <c r="O89" s="20"/>
      <c r="P89" s="137"/>
      <c r="Q89" s="20"/>
      <c r="R89" s="20"/>
      <c r="S89" s="20"/>
      <c r="T89" s="137"/>
      <c r="U89" s="20"/>
      <c r="V89" s="20"/>
      <c r="W89" s="20"/>
    </row>
    <row r="90" spans="1:23" ht="10.5" customHeight="1">
      <c r="A90" s="293"/>
      <c r="B90" s="103"/>
      <c r="C90" s="39"/>
      <c r="D90" s="79"/>
      <c r="E90" s="107"/>
      <c r="F90" s="48"/>
      <c r="G90" s="39"/>
      <c r="H90" s="79"/>
      <c r="I90" s="17">
        <v>3</v>
      </c>
      <c r="J90" s="103"/>
      <c r="K90" s="39"/>
      <c r="L90" s="79"/>
      <c r="M90" s="107"/>
      <c r="N90" s="135"/>
      <c r="O90" s="19"/>
      <c r="P90" s="133"/>
      <c r="Q90" s="20"/>
      <c r="R90" s="19"/>
      <c r="S90" s="19"/>
      <c r="T90" s="133"/>
      <c r="U90" s="20"/>
      <c r="V90" s="19"/>
      <c r="W90" s="19"/>
    </row>
    <row r="91" spans="1:23" ht="10.5" customHeight="1">
      <c r="A91" s="292" t="s">
        <v>11</v>
      </c>
      <c r="B91" s="105"/>
      <c r="C91" s="40"/>
      <c r="D91" s="71">
        <v>1</v>
      </c>
      <c r="E91" s="106"/>
      <c r="F91" s="47"/>
      <c r="G91" s="40"/>
      <c r="H91" s="71">
        <v>2</v>
      </c>
      <c r="I91" s="41"/>
      <c r="J91" s="105"/>
      <c r="K91" s="40"/>
      <c r="L91" s="71"/>
      <c r="M91" s="106"/>
      <c r="N91" s="136"/>
      <c r="O91" s="20"/>
      <c r="P91" s="137"/>
      <c r="Q91" s="20"/>
      <c r="R91" s="20"/>
      <c r="S91" s="20"/>
      <c r="T91" s="137"/>
      <c r="U91" s="20"/>
      <c r="V91" s="20"/>
      <c r="W91" s="20"/>
    </row>
    <row r="92" spans="1:23" ht="10.5" customHeight="1" thickBot="1">
      <c r="A92" s="293"/>
      <c r="B92" s="103"/>
      <c r="C92" s="39"/>
      <c r="D92" s="79"/>
      <c r="E92" s="104"/>
      <c r="F92" s="48"/>
      <c r="G92" s="39"/>
      <c r="H92" s="79"/>
      <c r="I92" s="118"/>
      <c r="J92" s="103"/>
      <c r="K92" s="39"/>
      <c r="L92" s="79"/>
      <c r="M92" s="104"/>
      <c r="N92" s="135"/>
      <c r="O92" s="19"/>
      <c r="P92" s="133"/>
      <c r="Q92" s="20"/>
      <c r="R92" s="19"/>
      <c r="S92" s="19"/>
      <c r="T92" s="133"/>
      <c r="U92" s="20"/>
      <c r="V92" s="19"/>
      <c r="W92" s="19"/>
    </row>
    <row r="93" spans="1:23" ht="10.5" customHeight="1" thickBot="1">
      <c r="A93" s="298" t="s">
        <v>3</v>
      </c>
      <c r="B93" s="109">
        <f>B81+B83+B87+B91</f>
        <v>1</v>
      </c>
      <c r="C93" s="44">
        <f aca="true" t="shared" si="10" ref="C93:E94">C81+C83+C85+C87+C89+C91</f>
        <v>0</v>
      </c>
      <c r="D93" s="44">
        <f t="shared" si="10"/>
        <v>4</v>
      </c>
      <c r="E93" s="185">
        <f t="shared" si="10"/>
        <v>1</v>
      </c>
      <c r="F93" s="109">
        <f>F81+F83+F87+F91</f>
        <v>1</v>
      </c>
      <c r="G93" s="44">
        <f aca="true" t="shared" si="11" ref="G93:I94">G81+G83+G85+G87+G89+G91</f>
        <v>0</v>
      </c>
      <c r="H93" s="44">
        <f t="shared" si="11"/>
        <v>4</v>
      </c>
      <c r="I93" s="185">
        <f t="shared" si="11"/>
        <v>0</v>
      </c>
      <c r="J93" s="109">
        <f>J81+J83+J87+J91</f>
        <v>7</v>
      </c>
      <c r="K93" s="44">
        <f aca="true" t="shared" si="12" ref="K93:M94">K81+K83+K85+K87+K89+K91</f>
        <v>0</v>
      </c>
      <c r="L93" s="44">
        <f t="shared" si="12"/>
        <v>0</v>
      </c>
      <c r="M93" s="185">
        <f t="shared" si="12"/>
        <v>4</v>
      </c>
      <c r="N93" s="178"/>
      <c r="O93" s="21"/>
      <c r="P93" s="140"/>
      <c r="Q93" s="21"/>
      <c r="R93" s="8"/>
      <c r="S93" s="8"/>
      <c r="T93" s="137"/>
      <c r="U93" s="8"/>
      <c r="V93" s="8"/>
      <c r="W93" s="8"/>
    </row>
    <row r="94" spans="1:23" ht="12" customHeight="1" thickBot="1">
      <c r="A94" s="303"/>
      <c r="B94" s="111">
        <f>B82+B84+B86+B88+B92</f>
        <v>300</v>
      </c>
      <c r="C94" s="207">
        <f t="shared" si="10"/>
        <v>0</v>
      </c>
      <c r="D94" s="208">
        <f t="shared" si="10"/>
        <v>0</v>
      </c>
      <c r="E94" s="113">
        <f t="shared" si="10"/>
        <v>0</v>
      </c>
      <c r="F94" s="111">
        <f>F82+F84+F86+F88+F92</f>
        <v>500</v>
      </c>
      <c r="G94" s="207">
        <f t="shared" si="11"/>
        <v>0</v>
      </c>
      <c r="H94" s="208">
        <f t="shared" si="11"/>
        <v>0</v>
      </c>
      <c r="I94" s="113">
        <f t="shared" si="11"/>
        <v>9</v>
      </c>
      <c r="J94" s="111">
        <f>J82+J84+J86+J88+J92</f>
        <v>1600</v>
      </c>
      <c r="K94" s="207">
        <f t="shared" si="12"/>
        <v>0</v>
      </c>
      <c r="L94" s="208">
        <f t="shared" si="12"/>
        <v>0</v>
      </c>
      <c r="M94" s="113">
        <f t="shared" si="12"/>
        <v>0</v>
      </c>
      <c r="N94" s="179"/>
      <c r="O94" s="46"/>
      <c r="P94" s="140"/>
      <c r="Q94" s="21"/>
      <c r="R94" s="54"/>
      <c r="S94" s="54"/>
      <c r="T94" s="137"/>
      <c r="U94" s="8"/>
      <c r="V94" s="54"/>
      <c r="W94" s="54"/>
    </row>
    <row r="95" spans="1:23" ht="12" customHeight="1" thickTop="1">
      <c r="A95" s="63"/>
      <c r="B95" s="54"/>
      <c r="C95" s="54"/>
      <c r="D95" s="137"/>
      <c r="E95" s="8"/>
      <c r="F95" s="54"/>
      <c r="G95" s="54"/>
      <c r="H95" s="137"/>
      <c r="I95" s="8"/>
      <c r="J95" s="54"/>
      <c r="K95" s="54"/>
      <c r="L95" s="137"/>
      <c r="M95" s="8"/>
      <c r="N95" s="54"/>
      <c r="O95" s="54"/>
      <c r="P95" s="137"/>
      <c r="Q95" s="8"/>
      <c r="R95" s="54"/>
      <c r="S95" s="54"/>
      <c r="T95" s="137"/>
      <c r="U95" s="8"/>
      <c r="V95" s="54"/>
      <c r="W95" s="54"/>
    </row>
    <row r="96" spans="1:23" ht="15" customHeight="1" thickBot="1">
      <c r="A96" s="259" t="s">
        <v>34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154"/>
      <c r="O96" s="154"/>
      <c r="P96" s="154"/>
      <c r="Q96" s="54"/>
      <c r="R96" s="53"/>
      <c r="S96" s="53"/>
      <c r="T96" s="53"/>
      <c r="U96" s="53"/>
      <c r="V96" s="53"/>
      <c r="W96" s="53"/>
    </row>
    <row r="97" spans="1:23" ht="10.5" customHeight="1" thickBot="1" thickTop="1">
      <c r="A97" s="262" t="s">
        <v>4</v>
      </c>
      <c r="B97" s="288" t="s">
        <v>28</v>
      </c>
      <c r="C97" s="282"/>
      <c r="D97" s="282"/>
      <c r="E97" s="284"/>
      <c r="F97" s="281" t="s">
        <v>35</v>
      </c>
      <c r="G97" s="282"/>
      <c r="H97" s="282"/>
      <c r="I97" s="282"/>
      <c r="J97" s="294" t="s">
        <v>44</v>
      </c>
      <c r="K97" s="295"/>
      <c r="L97" s="295"/>
      <c r="M97" s="296"/>
      <c r="N97" s="8"/>
      <c r="O97" s="50"/>
      <c r="P97" s="20"/>
      <c r="Q97" s="20"/>
      <c r="R97" s="53"/>
      <c r="S97" s="53"/>
      <c r="T97" s="53"/>
      <c r="U97" s="53"/>
      <c r="V97" s="53"/>
      <c r="W97" s="53"/>
    </row>
    <row r="98" spans="1:23" ht="10.5" customHeight="1">
      <c r="A98" s="263"/>
      <c r="B98" s="82" t="s">
        <v>0</v>
      </c>
      <c r="C98" s="34" t="s">
        <v>17</v>
      </c>
      <c r="D98" s="34" t="s">
        <v>31</v>
      </c>
      <c r="E98" s="83" t="s">
        <v>2</v>
      </c>
      <c r="F98" s="80" t="s">
        <v>0</v>
      </c>
      <c r="G98" s="34" t="s">
        <v>17</v>
      </c>
      <c r="H98" s="34" t="s">
        <v>31</v>
      </c>
      <c r="I98" s="35" t="s">
        <v>2</v>
      </c>
      <c r="J98" s="82" t="s">
        <v>0</v>
      </c>
      <c r="K98" s="34" t="s">
        <v>17</v>
      </c>
      <c r="L98" s="34" t="s">
        <v>31</v>
      </c>
      <c r="M98" s="83" t="s">
        <v>2</v>
      </c>
      <c r="N98" s="19"/>
      <c r="O98" s="8"/>
      <c r="P98" s="20"/>
      <c r="Q98" s="20"/>
      <c r="R98" s="53"/>
      <c r="S98" s="53"/>
      <c r="T98" s="53"/>
      <c r="U98" s="53"/>
      <c r="V98" s="53"/>
      <c r="W98" s="53"/>
    </row>
    <row r="99" spans="1:23" ht="10.5" customHeight="1" thickBot="1">
      <c r="A99" s="264"/>
      <c r="B99" s="84" t="s">
        <v>1</v>
      </c>
      <c r="C99" s="36" t="s">
        <v>1</v>
      </c>
      <c r="D99" s="77" t="s">
        <v>30</v>
      </c>
      <c r="E99" s="85" t="s">
        <v>15</v>
      </c>
      <c r="F99" s="81" t="s">
        <v>1</v>
      </c>
      <c r="G99" s="36" t="s">
        <v>1</v>
      </c>
      <c r="H99" s="77" t="s">
        <v>30</v>
      </c>
      <c r="I99" s="116" t="s">
        <v>15</v>
      </c>
      <c r="J99" s="84" t="s">
        <v>1</v>
      </c>
      <c r="K99" s="36" t="s">
        <v>1</v>
      </c>
      <c r="L99" s="77" t="s">
        <v>30</v>
      </c>
      <c r="M99" s="85" t="s">
        <v>15</v>
      </c>
      <c r="N99" s="20"/>
      <c r="O99" s="50"/>
      <c r="P99" s="7"/>
      <c r="Q99" s="52"/>
      <c r="R99" s="53"/>
      <c r="S99" s="53"/>
      <c r="T99" s="53"/>
      <c r="U99" s="53"/>
      <c r="V99" s="53"/>
      <c r="W99" s="53"/>
    </row>
    <row r="100" spans="1:23" ht="10.5" customHeight="1">
      <c r="A100" s="279" t="s">
        <v>7</v>
      </c>
      <c r="B100" s="167">
        <f aca="true" t="shared" si="13" ref="B100:B111">B7+F7+J7+N7+B25+F25+J25+B43+F43+J43</f>
        <v>75</v>
      </c>
      <c r="C100" s="117">
        <f aca="true" t="shared" si="14" ref="C100:C111">C7+G7+K7+O7+C25+G25+K25+C43+G43+K43</f>
        <v>7</v>
      </c>
      <c r="D100" s="175">
        <f aca="true" t="shared" si="15" ref="D100:D111">D7+H7+L7+P7+D25+H25+L25+D43+H43+L43</f>
        <v>2</v>
      </c>
      <c r="E100" s="183">
        <f aca="true" t="shared" si="16" ref="E100:E111">E7+I7+M7+Q7+E25+I25+M25+E43+I43+M43</f>
        <v>148</v>
      </c>
      <c r="F100" s="167">
        <f aca="true" t="shared" si="17" ref="F100:F111">B63+F63+J63+B81+F81+J81</f>
        <v>5</v>
      </c>
      <c r="G100" s="175">
        <f aca="true" t="shared" si="18" ref="G100:G111">C63+G63+K63+C81+G81+K81</f>
        <v>1</v>
      </c>
      <c r="H100" s="175">
        <f aca="true" t="shared" si="19" ref="H100:H111">D63+H63+L63+D81+H81+L81</f>
        <v>1</v>
      </c>
      <c r="I100" s="177">
        <f aca="true" t="shared" si="20" ref="I100:I111">E63+I63+M63+E81+I81+M81</f>
        <v>9</v>
      </c>
      <c r="J100" s="101">
        <v>51</v>
      </c>
      <c r="K100" s="37">
        <v>14</v>
      </c>
      <c r="L100" s="68">
        <v>4</v>
      </c>
      <c r="M100" s="102">
        <v>10</v>
      </c>
      <c r="N100" s="20"/>
      <c r="O100" s="8"/>
      <c r="P100" s="20"/>
      <c r="Q100" s="20"/>
      <c r="R100" s="53"/>
      <c r="S100" s="53"/>
      <c r="T100" s="53"/>
      <c r="U100" s="53"/>
      <c r="V100" s="53"/>
      <c r="W100" s="53"/>
    </row>
    <row r="101" spans="1:23" ht="10.5" customHeight="1">
      <c r="A101" s="278"/>
      <c r="B101" s="168">
        <f t="shared" si="13"/>
        <v>17500</v>
      </c>
      <c r="C101" s="42">
        <f t="shared" si="14"/>
        <v>2200</v>
      </c>
      <c r="D101" s="40">
        <f t="shared" si="15"/>
        <v>0</v>
      </c>
      <c r="E101" s="180">
        <f t="shared" si="16"/>
        <v>0</v>
      </c>
      <c r="F101" s="168">
        <f t="shared" si="17"/>
        <v>1400</v>
      </c>
      <c r="G101" s="39">
        <f t="shared" si="18"/>
        <v>500</v>
      </c>
      <c r="H101" s="40">
        <f t="shared" si="19"/>
        <v>0</v>
      </c>
      <c r="I101" s="47">
        <f t="shared" si="20"/>
        <v>1</v>
      </c>
      <c r="J101" s="103">
        <v>21400</v>
      </c>
      <c r="K101" s="39">
        <v>13000</v>
      </c>
      <c r="L101" s="146"/>
      <c r="M101" s="147"/>
      <c r="N101" s="20"/>
      <c r="O101" s="50"/>
      <c r="P101" s="7"/>
      <c r="Q101" s="20"/>
      <c r="R101" s="53"/>
      <c r="S101" s="53"/>
      <c r="T101" s="53"/>
      <c r="U101" s="53"/>
      <c r="V101" s="53"/>
      <c r="W101" s="53"/>
    </row>
    <row r="102" spans="1:23" ht="10.5" customHeight="1">
      <c r="A102" s="277" t="s">
        <v>6</v>
      </c>
      <c r="B102" s="169">
        <f t="shared" si="13"/>
        <v>34</v>
      </c>
      <c r="C102" s="41">
        <f t="shared" si="14"/>
        <v>16</v>
      </c>
      <c r="D102" s="40">
        <f t="shared" si="15"/>
        <v>2</v>
      </c>
      <c r="E102" s="180">
        <f t="shared" si="16"/>
        <v>309</v>
      </c>
      <c r="F102" s="169">
        <f t="shared" si="17"/>
        <v>25</v>
      </c>
      <c r="G102" s="40">
        <f t="shared" si="18"/>
        <v>8</v>
      </c>
      <c r="H102" s="40">
        <f t="shared" si="19"/>
        <v>7</v>
      </c>
      <c r="I102" s="47">
        <f t="shared" si="20"/>
        <v>69</v>
      </c>
      <c r="J102" s="105">
        <v>250</v>
      </c>
      <c r="K102" s="40">
        <v>35</v>
      </c>
      <c r="L102" s="71">
        <v>6</v>
      </c>
      <c r="M102" s="106">
        <v>163</v>
      </c>
      <c r="N102" s="20"/>
      <c r="O102" s="50"/>
      <c r="P102" s="7"/>
      <c r="Q102" s="20"/>
      <c r="R102" s="53"/>
      <c r="S102" s="53"/>
      <c r="T102" s="53"/>
      <c r="U102" s="53"/>
      <c r="V102" s="53"/>
      <c r="W102" s="53"/>
    </row>
    <row r="103" spans="1:23" ht="10.5" customHeight="1">
      <c r="A103" s="278"/>
      <c r="B103" s="168">
        <f t="shared" si="13"/>
        <v>9200</v>
      </c>
      <c r="C103" s="42">
        <f t="shared" si="14"/>
        <v>6100</v>
      </c>
      <c r="D103" s="40">
        <f t="shared" si="15"/>
        <v>15</v>
      </c>
      <c r="E103" s="180">
        <f t="shared" si="16"/>
        <v>1</v>
      </c>
      <c r="F103" s="168">
        <f t="shared" si="17"/>
        <v>7600</v>
      </c>
      <c r="G103" s="39">
        <f t="shared" si="18"/>
        <v>4100</v>
      </c>
      <c r="H103" s="40">
        <f t="shared" si="19"/>
        <v>2</v>
      </c>
      <c r="I103" s="47">
        <f t="shared" si="20"/>
        <v>8</v>
      </c>
      <c r="J103" s="103">
        <v>76800</v>
      </c>
      <c r="K103" s="39">
        <v>19700</v>
      </c>
      <c r="L103" s="129">
        <v>6</v>
      </c>
      <c r="M103" s="104"/>
      <c r="N103" s="19"/>
      <c r="O103" s="50"/>
      <c r="P103" s="7"/>
      <c r="Q103" s="52"/>
      <c r="R103" s="53"/>
      <c r="S103" s="53"/>
      <c r="T103" s="53"/>
      <c r="U103" s="53"/>
      <c r="V103" s="53"/>
      <c r="W103" s="53"/>
    </row>
    <row r="104" spans="1:23" ht="10.5" customHeight="1">
      <c r="A104" s="277" t="s">
        <v>8</v>
      </c>
      <c r="B104" s="169">
        <f t="shared" si="13"/>
        <v>48</v>
      </c>
      <c r="C104" s="41">
        <f t="shared" si="14"/>
        <v>8</v>
      </c>
      <c r="D104" s="40">
        <f t="shared" si="15"/>
        <v>4</v>
      </c>
      <c r="E104" s="180">
        <f t="shared" si="16"/>
        <v>44</v>
      </c>
      <c r="F104" s="169">
        <f t="shared" si="17"/>
        <v>0</v>
      </c>
      <c r="G104" s="40">
        <f t="shared" si="18"/>
        <v>0</v>
      </c>
      <c r="H104" s="40">
        <f t="shared" si="19"/>
        <v>0</v>
      </c>
      <c r="I104" s="47">
        <f t="shared" si="20"/>
        <v>2</v>
      </c>
      <c r="J104" s="105">
        <v>8</v>
      </c>
      <c r="K104" s="40"/>
      <c r="L104" s="71"/>
      <c r="M104" s="106">
        <v>2</v>
      </c>
      <c r="N104" s="20"/>
      <c r="O104" s="15"/>
      <c r="P104" s="20"/>
      <c r="Q104" s="20"/>
      <c r="R104" s="53"/>
      <c r="S104" s="53"/>
      <c r="T104" s="53"/>
      <c r="U104" s="53"/>
      <c r="V104" s="53"/>
      <c r="W104" s="53"/>
    </row>
    <row r="105" spans="1:23" ht="10.5" customHeight="1">
      <c r="A105" s="278"/>
      <c r="B105" s="168">
        <f t="shared" si="13"/>
        <v>9600</v>
      </c>
      <c r="C105" s="42">
        <f t="shared" si="14"/>
        <v>3700</v>
      </c>
      <c r="D105" s="40">
        <f t="shared" si="15"/>
        <v>0</v>
      </c>
      <c r="E105" s="180">
        <f t="shared" si="16"/>
        <v>0</v>
      </c>
      <c r="F105" s="168">
        <f t="shared" si="17"/>
        <v>0</v>
      </c>
      <c r="G105" s="39">
        <f t="shared" si="18"/>
        <v>0</v>
      </c>
      <c r="H105" s="40">
        <f t="shared" si="19"/>
        <v>0</v>
      </c>
      <c r="I105" s="47">
        <f t="shared" si="20"/>
        <v>1</v>
      </c>
      <c r="J105" s="103">
        <v>2800</v>
      </c>
      <c r="K105" s="39"/>
      <c r="L105" s="129"/>
      <c r="M105" s="107"/>
      <c r="N105" s="19"/>
      <c r="O105" s="50"/>
      <c r="P105" s="7"/>
      <c r="Q105" s="52"/>
      <c r="R105" s="53"/>
      <c r="S105" s="53"/>
      <c r="T105" s="53"/>
      <c r="U105" s="53"/>
      <c r="V105" s="53"/>
      <c r="W105" s="53"/>
    </row>
    <row r="106" spans="1:23" ht="10.5" customHeight="1">
      <c r="A106" s="277" t="s">
        <v>9</v>
      </c>
      <c r="B106" s="169">
        <f t="shared" si="13"/>
        <v>38</v>
      </c>
      <c r="C106" s="41">
        <f t="shared" si="14"/>
        <v>4</v>
      </c>
      <c r="D106" s="40">
        <f t="shared" si="15"/>
        <v>3</v>
      </c>
      <c r="E106" s="180">
        <f t="shared" si="16"/>
        <v>131</v>
      </c>
      <c r="F106" s="169">
        <f t="shared" si="17"/>
        <v>9</v>
      </c>
      <c r="G106" s="40">
        <f t="shared" si="18"/>
        <v>0</v>
      </c>
      <c r="H106" s="40">
        <f t="shared" si="19"/>
        <v>2</v>
      </c>
      <c r="I106" s="47">
        <f t="shared" si="20"/>
        <v>4</v>
      </c>
      <c r="J106" s="105">
        <v>34</v>
      </c>
      <c r="K106" s="40">
        <v>2</v>
      </c>
      <c r="L106" s="71">
        <v>1</v>
      </c>
      <c r="M106" s="106">
        <v>12</v>
      </c>
      <c r="N106" s="20"/>
      <c r="O106" s="20"/>
      <c r="P106" s="20"/>
      <c r="Q106" s="19"/>
      <c r="R106" s="53"/>
      <c r="S106" s="53"/>
      <c r="T106" s="53"/>
      <c r="U106" s="53"/>
      <c r="V106" s="53"/>
      <c r="W106" s="53"/>
    </row>
    <row r="107" spans="1:23" ht="10.5" customHeight="1">
      <c r="A107" s="278"/>
      <c r="B107" s="168">
        <f t="shared" si="13"/>
        <v>6500</v>
      </c>
      <c r="C107" s="42">
        <f t="shared" si="14"/>
        <v>1200</v>
      </c>
      <c r="D107" s="40">
        <f t="shared" si="15"/>
        <v>0</v>
      </c>
      <c r="E107" s="180">
        <f t="shared" si="16"/>
        <v>0</v>
      </c>
      <c r="F107" s="168">
        <f t="shared" si="17"/>
        <v>2300</v>
      </c>
      <c r="G107" s="39">
        <f t="shared" si="18"/>
        <v>0</v>
      </c>
      <c r="H107" s="40">
        <f t="shared" si="19"/>
        <v>0</v>
      </c>
      <c r="I107" s="47">
        <f t="shared" si="20"/>
        <v>0</v>
      </c>
      <c r="J107" s="103">
        <v>7700</v>
      </c>
      <c r="K107" s="39">
        <v>800</v>
      </c>
      <c r="L107" s="129"/>
      <c r="M107" s="104"/>
      <c r="N107" s="19"/>
      <c r="O107" s="156"/>
      <c r="P107" s="19"/>
      <c r="Q107" s="20"/>
      <c r="R107" s="53"/>
      <c r="S107" s="53"/>
      <c r="T107" s="53"/>
      <c r="U107" s="53"/>
      <c r="V107" s="53"/>
      <c r="W107" s="53"/>
    </row>
    <row r="108" spans="1:23" ht="10.5" customHeight="1">
      <c r="A108" s="277" t="s">
        <v>10</v>
      </c>
      <c r="B108" s="169">
        <f t="shared" si="13"/>
        <v>43</v>
      </c>
      <c r="C108" s="41">
        <f t="shared" si="14"/>
        <v>17</v>
      </c>
      <c r="D108" s="40">
        <f t="shared" si="15"/>
        <v>5</v>
      </c>
      <c r="E108" s="180">
        <f t="shared" si="16"/>
        <v>56</v>
      </c>
      <c r="F108" s="169">
        <f t="shared" si="17"/>
        <v>8</v>
      </c>
      <c r="G108" s="40">
        <f t="shared" si="18"/>
        <v>0</v>
      </c>
      <c r="H108" s="40">
        <f t="shared" si="19"/>
        <v>0</v>
      </c>
      <c r="I108" s="47">
        <f t="shared" si="20"/>
        <v>2</v>
      </c>
      <c r="J108" s="105">
        <v>27</v>
      </c>
      <c r="K108" s="40">
        <v>3</v>
      </c>
      <c r="L108" s="71"/>
      <c r="M108" s="106">
        <v>11</v>
      </c>
      <c r="N108" s="20"/>
      <c r="O108" s="7"/>
      <c r="P108" s="20"/>
      <c r="Q108" s="19"/>
      <c r="R108" s="53"/>
      <c r="S108" s="53"/>
      <c r="T108" s="53"/>
      <c r="U108" s="53"/>
      <c r="V108" s="53"/>
      <c r="W108" s="53"/>
    </row>
    <row r="109" spans="1:23" ht="10.5" customHeight="1">
      <c r="A109" s="278"/>
      <c r="B109" s="168">
        <f t="shared" si="13"/>
        <v>6500</v>
      </c>
      <c r="C109" s="42">
        <f t="shared" si="14"/>
        <v>5500</v>
      </c>
      <c r="D109" s="40">
        <f t="shared" si="15"/>
        <v>0</v>
      </c>
      <c r="E109" s="180">
        <f t="shared" si="16"/>
        <v>0</v>
      </c>
      <c r="F109" s="168">
        <f t="shared" si="17"/>
        <v>1100</v>
      </c>
      <c r="G109" s="39">
        <f t="shared" si="18"/>
        <v>0</v>
      </c>
      <c r="H109" s="40">
        <f t="shared" si="19"/>
        <v>0</v>
      </c>
      <c r="I109" s="47">
        <f t="shared" si="20"/>
        <v>3</v>
      </c>
      <c r="J109" s="103">
        <v>4200</v>
      </c>
      <c r="K109" s="39">
        <v>500</v>
      </c>
      <c r="L109" s="129"/>
      <c r="M109" s="107"/>
      <c r="N109" s="19"/>
      <c r="O109" s="13"/>
      <c r="P109" s="13"/>
      <c r="Q109" s="151"/>
      <c r="R109" s="152"/>
      <c r="S109" s="53"/>
      <c r="T109" s="53"/>
      <c r="U109" s="53"/>
      <c r="V109" s="53"/>
      <c r="W109" s="53"/>
    </row>
    <row r="110" spans="1:23" ht="10.5" customHeight="1">
      <c r="A110" s="292" t="s">
        <v>11</v>
      </c>
      <c r="B110" s="169">
        <f t="shared" si="13"/>
        <v>24</v>
      </c>
      <c r="C110" s="41">
        <f t="shared" si="14"/>
        <v>1</v>
      </c>
      <c r="D110" s="40">
        <f t="shared" si="15"/>
        <v>0</v>
      </c>
      <c r="E110" s="180">
        <f t="shared" si="16"/>
        <v>90</v>
      </c>
      <c r="F110" s="169">
        <f t="shared" si="17"/>
        <v>5</v>
      </c>
      <c r="G110" s="40">
        <f t="shared" si="18"/>
        <v>4</v>
      </c>
      <c r="H110" s="40">
        <f t="shared" si="19"/>
        <v>4</v>
      </c>
      <c r="I110" s="47">
        <f t="shared" si="20"/>
        <v>23</v>
      </c>
      <c r="J110" s="105">
        <v>31</v>
      </c>
      <c r="K110" s="40">
        <v>5</v>
      </c>
      <c r="L110" s="71">
        <v>1</v>
      </c>
      <c r="M110" s="106">
        <v>17</v>
      </c>
      <c r="N110" s="20"/>
      <c r="O110" s="8"/>
      <c r="P110" s="269"/>
      <c r="Q110" s="270"/>
      <c r="R110" s="270"/>
      <c r="S110" s="270"/>
      <c r="T110" s="270"/>
      <c r="U110" s="270"/>
      <c r="V110" s="270"/>
      <c r="W110" s="53"/>
    </row>
    <row r="111" spans="1:23" ht="10.5" customHeight="1">
      <c r="A111" s="293"/>
      <c r="B111" s="168">
        <f t="shared" si="13"/>
        <v>3400</v>
      </c>
      <c r="C111" s="42">
        <f t="shared" si="14"/>
        <v>500</v>
      </c>
      <c r="D111" s="40">
        <f t="shared" si="15"/>
        <v>0</v>
      </c>
      <c r="E111" s="180">
        <f t="shared" si="16"/>
        <v>0</v>
      </c>
      <c r="F111" s="168">
        <f t="shared" si="17"/>
        <v>1700</v>
      </c>
      <c r="G111" s="39">
        <f t="shared" si="18"/>
        <v>2300</v>
      </c>
      <c r="H111" s="40">
        <f t="shared" si="19"/>
        <v>0</v>
      </c>
      <c r="I111" s="47">
        <f t="shared" si="20"/>
        <v>0</v>
      </c>
      <c r="J111" s="103">
        <v>4800</v>
      </c>
      <c r="K111" s="39">
        <v>1600</v>
      </c>
      <c r="L111" s="129"/>
      <c r="M111" s="104"/>
      <c r="N111" s="19"/>
      <c r="O111" s="8"/>
      <c r="P111" s="271"/>
      <c r="Q111" s="272"/>
      <c r="R111" s="272"/>
      <c r="S111" s="272"/>
      <c r="T111" s="272"/>
      <c r="U111" s="272"/>
      <c r="V111" s="272"/>
      <c r="W111" s="53"/>
    </row>
    <row r="112" spans="1:23" ht="10.5" customHeight="1">
      <c r="A112" s="121" t="s">
        <v>12</v>
      </c>
      <c r="B112" s="169"/>
      <c r="C112" s="142"/>
      <c r="D112" s="66"/>
      <c r="E112" s="104"/>
      <c r="F112" s="105"/>
      <c r="G112" s="40"/>
      <c r="H112" s="66"/>
      <c r="I112" s="118"/>
      <c r="J112" s="101">
        <v>136</v>
      </c>
      <c r="K112" s="37">
        <v>57</v>
      </c>
      <c r="L112" s="66">
        <v>8</v>
      </c>
      <c r="M112" s="123">
        <v>19</v>
      </c>
      <c r="N112" s="20"/>
      <c r="O112" s="273"/>
      <c r="P112" s="274"/>
      <c r="Q112" s="274"/>
      <c r="R112" s="274"/>
      <c r="S112" s="274"/>
      <c r="T112" s="274"/>
      <c r="U112" s="274"/>
      <c r="V112" s="274"/>
      <c r="W112" s="53"/>
    </row>
    <row r="113" spans="1:23" ht="10.5" customHeight="1" thickBot="1">
      <c r="A113" s="122" t="s">
        <v>13</v>
      </c>
      <c r="B113" s="168"/>
      <c r="C113" s="182"/>
      <c r="D113" s="131"/>
      <c r="E113" s="181"/>
      <c r="F113" s="48"/>
      <c r="G113" s="42"/>
      <c r="H113" s="71"/>
      <c r="I113" s="124"/>
      <c r="J113" s="108">
        <v>68100</v>
      </c>
      <c r="K113" s="43">
        <v>32000</v>
      </c>
      <c r="L113" s="131">
        <v>6</v>
      </c>
      <c r="M113" s="107"/>
      <c r="N113" s="19"/>
      <c r="O113" s="275"/>
      <c r="P113" s="274"/>
      <c r="Q113" s="274"/>
      <c r="R113" s="274"/>
      <c r="S113" s="274"/>
      <c r="T113" s="274"/>
      <c r="U113" s="274"/>
      <c r="V113" s="274"/>
      <c r="W113" s="53"/>
    </row>
    <row r="114" spans="1:23" ht="12.75" customHeight="1" thickBot="1">
      <c r="A114" s="279" t="s">
        <v>3</v>
      </c>
      <c r="B114" s="198">
        <f aca="true" t="shared" si="21" ref="B114:M115">B100+B112+B102+B104+B106+B108+B110</f>
        <v>262</v>
      </c>
      <c r="C114" s="199">
        <f t="shared" si="21"/>
        <v>53</v>
      </c>
      <c r="D114" s="200">
        <f t="shared" si="21"/>
        <v>16</v>
      </c>
      <c r="E114" s="201">
        <f t="shared" si="21"/>
        <v>778</v>
      </c>
      <c r="F114" s="202">
        <f t="shared" si="21"/>
        <v>52</v>
      </c>
      <c r="G114" s="199">
        <f t="shared" si="21"/>
        <v>13</v>
      </c>
      <c r="H114" s="200">
        <f t="shared" si="21"/>
        <v>14</v>
      </c>
      <c r="I114" s="203">
        <f t="shared" si="21"/>
        <v>109</v>
      </c>
      <c r="J114" s="198">
        <f t="shared" si="21"/>
        <v>537</v>
      </c>
      <c r="K114" s="202">
        <f t="shared" si="21"/>
        <v>116</v>
      </c>
      <c r="L114" s="200">
        <f t="shared" si="21"/>
        <v>20</v>
      </c>
      <c r="M114" s="201">
        <f t="shared" si="21"/>
        <v>234</v>
      </c>
      <c r="N114" s="8"/>
      <c r="O114" s="53"/>
      <c r="P114" s="53"/>
      <c r="Q114" s="53"/>
      <c r="R114" s="53"/>
      <c r="S114" s="53"/>
      <c r="T114" s="53"/>
      <c r="U114" s="53"/>
      <c r="V114" s="53"/>
      <c r="W114" s="53"/>
    </row>
    <row r="115" spans="1:23" ht="12.75" customHeight="1" thickBot="1">
      <c r="A115" s="280"/>
      <c r="B115" s="111">
        <f aca="true" t="shared" si="22" ref="B115:I115">B101+B113+B103+B105+B107+B109+B111</f>
        <v>52700</v>
      </c>
      <c r="C115" s="114">
        <f t="shared" si="22"/>
        <v>19200</v>
      </c>
      <c r="D115" s="204">
        <f t="shared" si="22"/>
        <v>15</v>
      </c>
      <c r="E115" s="205">
        <f t="shared" si="22"/>
        <v>1</v>
      </c>
      <c r="F115" s="115">
        <f t="shared" si="22"/>
        <v>14100</v>
      </c>
      <c r="G115" s="114">
        <f t="shared" si="22"/>
        <v>6900</v>
      </c>
      <c r="H115" s="204">
        <f t="shared" si="22"/>
        <v>2</v>
      </c>
      <c r="I115" s="206">
        <f t="shared" si="22"/>
        <v>13</v>
      </c>
      <c r="J115" s="111">
        <f t="shared" si="21"/>
        <v>185800</v>
      </c>
      <c r="K115" s="115">
        <f t="shared" si="21"/>
        <v>67600</v>
      </c>
      <c r="L115" s="204">
        <f t="shared" si="21"/>
        <v>12</v>
      </c>
      <c r="M115" s="205">
        <f t="shared" si="21"/>
        <v>0</v>
      </c>
      <c r="N115" s="19"/>
      <c r="O115" s="19"/>
      <c r="P115" s="19"/>
      <c r="Q115" s="8"/>
      <c r="R115" s="53"/>
      <c r="S115" s="53"/>
      <c r="T115" s="53"/>
      <c r="U115" s="53"/>
      <c r="V115" s="53"/>
      <c r="W115" s="53"/>
    </row>
    <row r="116" spans="1:41" ht="10.5" customHeight="1" thickTop="1">
      <c r="A116" s="149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9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</row>
    <row r="117" spans="1:19" ht="10.5" customHeight="1">
      <c r="A117" s="56"/>
      <c r="B117" s="7"/>
      <c r="C117" s="156"/>
      <c r="D117" s="23"/>
      <c r="E117" s="20"/>
      <c r="F117" s="20"/>
      <c r="G117" s="20"/>
      <c r="H117" s="20"/>
      <c r="I117" s="20"/>
      <c r="J117" s="20"/>
      <c r="K117" s="20"/>
      <c r="L117" s="20"/>
      <c r="M117" s="276" t="s">
        <v>5</v>
      </c>
      <c r="N117" s="275"/>
      <c r="O117" s="275"/>
      <c r="P117" s="275"/>
      <c r="Q117" s="275"/>
      <c r="R117" s="275"/>
      <c r="S117" s="275"/>
    </row>
    <row r="118" spans="1:19" ht="10.5" customHeight="1">
      <c r="A118" s="56"/>
      <c r="B118" s="7"/>
      <c r="C118" s="156"/>
      <c r="D118" s="23"/>
      <c r="E118" s="19"/>
      <c r="F118" s="20"/>
      <c r="G118" s="20"/>
      <c r="H118" s="19"/>
      <c r="I118" s="19"/>
      <c r="J118" s="19"/>
      <c r="K118" s="19"/>
      <c r="L118" s="19"/>
      <c r="M118" s="276" t="s">
        <v>50</v>
      </c>
      <c r="N118" s="275"/>
      <c r="O118" s="275"/>
      <c r="P118" s="270"/>
      <c r="Q118" s="270"/>
      <c r="R118" s="270"/>
      <c r="S118" s="270"/>
    </row>
    <row r="119" spans="1:19" ht="10.5" customHeight="1">
      <c r="A119" s="56"/>
      <c r="B119" s="7"/>
      <c r="C119" s="7"/>
      <c r="D119" s="23"/>
      <c r="E119" s="20"/>
      <c r="F119" s="20"/>
      <c r="G119" s="20"/>
      <c r="H119" s="20"/>
      <c r="I119" s="20"/>
      <c r="J119" s="20"/>
      <c r="K119" s="20"/>
      <c r="L119" s="20"/>
      <c r="M119" s="276" t="s">
        <v>49</v>
      </c>
      <c r="N119" s="275"/>
      <c r="O119" s="275"/>
      <c r="P119" s="275"/>
      <c r="Q119" s="275"/>
      <c r="R119" s="275"/>
      <c r="S119" s="275"/>
    </row>
    <row r="120" spans="1:19" ht="10.5" customHeight="1">
      <c r="A120" s="56"/>
      <c r="B120" s="7"/>
      <c r="C120" s="7"/>
      <c r="D120" s="23"/>
      <c r="E120" s="19"/>
      <c r="F120" s="19"/>
      <c r="G120" s="19"/>
      <c r="H120" s="19"/>
      <c r="I120" s="19"/>
      <c r="J120" s="19"/>
      <c r="K120" s="19"/>
      <c r="L120" s="19"/>
      <c r="M120" s="276" t="s">
        <v>48</v>
      </c>
      <c r="N120" s="275"/>
      <c r="O120" s="275"/>
      <c r="P120" s="270"/>
      <c r="Q120" s="270"/>
      <c r="R120" s="270"/>
      <c r="S120" s="270"/>
    </row>
    <row r="121" spans="1:20" ht="10.5" customHeight="1">
      <c r="A121" s="56"/>
      <c r="B121" s="7"/>
      <c r="C121" s="7"/>
      <c r="D121" s="23"/>
      <c r="E121" s="20"/>
      <c r="F121" s="20"/>
      <c r="G121" s="20"/>
      <c r="H121" s="20"/>
      <c r="I121" s="20"/>
      <c r="J121" s="20"/>
      <c r="K121" s="20"/>
      <c r="L121" s="20"/>
      <c r="M121" s="276" t="s">
        <v>51</v>
      </c>
      <c r="N121" s="275"/>
      <c r="O121" s="275"/>
      <c r="P121" s="275"/>
      <c r="Q121" s="275"/>
      <c r="R121" s="275"/>
      <c r="S121" s="275"/>
      <c r="T121" s="5"/>
    </row>
    <row r="122" spans="1:20" ht="10.5" customHeight="1">
      <c r="A122" s="56"/>
      <c r="B122" s="7"/>
      <c r="C122" s="20"/>
      <c r="D122" s="23"/>
      <c r="E122" s="19"/>
      <c r="F122" s="19"/>
      <c r="G122" s="19"/>
      <c r="H122" s="19"/>
      <c r="I122" s="19"/>
      <c r="J122" s="19"/>
      <c r="K122" s="19"/>
      <c r="L122" s="19"/>
      <c r="M122" s="276" t="s">
        <v>52</v>
      </c>
      <c r="N122" s="275"/>
      <c r="O122" s="275"/>
      <c r="P122" s="270"/>
      <c r="Q122" s="270"/>
      <c r="R122" s="270"/>
      <c r="S122" s="270"/>
      <c r="T122" s="5"/>
    </row>
    <row r="123" spans="1:20" ht="10.5" customHeight="1">
      <c r="A123" s="5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76"/>
      <c r="N123" s="275"/>
      <c r="O123" s="275"/>
      <c r="P123" s="275"/>
      <c r="Q123" s="275"/>
      <c r="R123" s="275"/>
      <c r="S123" s="275"/>
      <c r="T123" s="4"/>
    </row>
    <row r="124" spans="1:17" ht="12" customHeight="1">
      <c r="A124" s="56"/>
      <c r="B124" s="162"/>
      <c r="C124" s="162"/>
      <c r="D124" s="162"/>
      <c r="E124" s="162"/>
      <c r="F124" s="162"/>
      <c r="G124" s="20"/>
      <c r="H124" s="20"/>
      <c r="I124" s="3"/>
      <c r="J124" s="15"/>
      <c r="K124" s="15"/>
      <c r="L124" s="3"/>
      <c r="M124" s="3"/>
      <c r="N124" s="3"/>
      <c r="O124" s="3"/>
      <c r="P124" s="3"/>
      <c r="Q124" s="3"/>
    </row>
    <row r="125" spans="1:17" ht="12" customHeight="1">
      <c r="A125" s="56"/>
      <c r="B125" s="162"/>
      <c r="C125" s="162"/>
      <c r="D125" s="162"/>
      <c r="E125" s="162"/>
      <c r="F125" s="162"/>
      <c r="G125" s="20"/>
      <c r="H125" s="20"/>
      <c r="I125" s="3"/>
      <c r="J125" s="29"/>
      <c r="K125" s="29"/>
      <c r="L125" s="3"/>
      <c r="M125" s="2"/>
      <c r="N125" s="2"/>
      <c r="O125" s="2"/>
      <c r="P125" s="3"/>
      <c r="Q125" s="3"/>
    </row>
    <row r="126" spans="1:17" ht="12" customHeight="1">
      <c r="A126" s="56"/>
      <c r="B126" s="162"/>
      <c r="C126" s="162"/>
      <c r="D126" s="162"/>
      <c r="E126" s="162"/>
      <c r="F126" s="162"/>
      <c r="G126" s="20"/>
      <c r="H126" s="20"/>
      <c r="I126" s="2"/>
      <c r="J126" s="23"/>
      <c r="K126" s="23"/>
      <c r="L126" s="2"/>
      <c r="M126" s="2"/>
      <c r="N126" s="2"/>
      <c r="O126" s="2"/>
      <c r="P126" s="2"/>
      <c r="Q126" s="2"/>
    </row>
    <row r="127" spans="1:17" ht="12" customHeight="1">
      <c r="A127" s="56"/>
      <c r="B127" s="162"/>
      <c r="C127" s="162"/>
      <c r="D127" s="162"/>
      <c r="E127" s="162"/>
      <c r="F127" s="162"/>
      <c r="G127" s="20"/>
      <c r="H127" s="20"/>
      <c r="I127" s="3"/>
      <c r="J127" s="2"/>
      <c r="K127" s="2"/>
      <c r="L127" s="2"/>
      <c r="M127" s="2"/>
      <c r="N127" s="2"/>
      <c r="O127" s="2"/>
      <c r="P127" s="2"/>
      <c r="Q127" s="2"/>
    </row>
    <row r="128" spans="1:17" ht="12" customHeight="1">
      <c r="A128" s="57"/>
      <c r="B128" s="26"/>
      <c r="C128" s="26"/>
      <c r="D128" s="26"/>
      <c r="E128" s="26"/>
      <c r="F128" s="26"/>
      <c r="G128" s="26"/>
      <c r="H128" s="26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" customHeight="1">
      <c r="A129" s="57"/>
      <c r="B129" s="28"/>
      <c r="C129" s="28"/>
      <c r="D129" s="28"/>
      <c r="E129" s="28"/>
      <c r="F129" s="28"/>
      <c r="G129" s="28"/>
      <c r="H129" s="28"/>
      <c r="I129" s="3"/>
      <c r="J129" s="2"/>
      <c r="K129" s="2"/>
      <c r="L129" s="2"/>
      <c r="M129" s="2"/>
      <c r="N129" s="2"/>
      <c r="O129" s="2"/>
      <c r="P129" s="2"/>
      <c r="Q129" s="2"/>
    </row>
    <row r="130" spans="1:17" ht="12" customHeight="1">
      <c r="A130" s="57"/>
      <c r="B130" s="23"/>
      <c r="C130" s="23"/>
      <c r="D130" s="23"/>
      <c r="E130" s="23"/>
      <c r="F130" s="23"/>
      <c r="G130" s="23"/>
      <c r="H130" s="23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9.75" customHeight="1">
      <c r="A131" s="5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9" ht="12" customHeight="1">
      <c r="A132" s="56"/>
      <c r="B132" s="163"/>
      <c r="C132" s="163"/>
      <c r="D132" s="163"/>
      <c r="E132" s="163"/>
      <c r="F132" s="163"/>
      <c r="G132" s="163"/>
      <c r="H132" s="163"/>
      <c r="I132" s="2"/>
      <c r="J132" s="23"/>
      <c r="K132" s="23"/>
      <c r="L132" s="2"/>
      <c r="M132" s="2"/>
      <c r="N132" s="2"/>
      <c r="O132" s="2"/>
      <c r="P132" s="2"/>
      <c r="Q132" s="2"/>
      <c r="R132" s="53"/>
      <c r="S132" s="53"/>
    </row>
    <row r="133" spans="1:19" ht="12" customHeight="1">
      <c r="A133" s="56"/>
      <c r="B133" s="163"/>
      <c r="C133" s="163"/>
      <c r="D133" s="163"/>
      <c r="E133" s="163"/>
      <c r="F133" s="163"/>
      <c r="G133" s="163"/>
      <c r="H133" s="163"/>
      <c r="I133" s="3"/>
      <c r="J133" s="2"/>
      <c r="K133" s="2"/>
      <c r="L133" s="2"/>
      <c r="M133" s="2"/>
      <c r="N133" s="2"/>
      <c r="O133" s="2"/>
      <c r="P133" s="2"/>
      <c r="Q133" s="2"/>
      <c r="R133" s="53"/>
      <c r="S133" s="53"/>
    </row>
    <row r="134" spans="1:19" ht="12" customHeight="1">
      <c r="A134" s="57"/>
      <c r="B134" s="165"/>
      <c r="C134" s="165"/>
      <c r="D134" s="165"/>
      <c r="E134" s="165"/>
      <c r="F134" s="165"/>
      <c r="G134" s="165"/>
      <c r="H134" s="165"/>
      <c r="I134" s="2"/>
      <c r="J134" s="2"/>
      <c r="K134" s="2"/>
      <c r="L134" s="2"/>
      <c r="M134" s="2"/>
      <c r="N134" s="2"/>
      <c r="O134" s="2"/>
      <c r="P134" s="2"/>
      <c r="Q134" s="2"/>
      <c r="R134" s="53"/>
      <c r="S134" s="53"/>
    </row>
    <row r="135" spans="1:19" ht="12" customHeight="1">
      <c r="A135" s="58"/>
      <c r="B135" s="166"/>
      <c r="C135" s="166"/>
      <c r="D135" s="166"/>
      <c r="E135" s="166"/>
      <c r="F135" s="166"/>
      <c r="G135" s="166"/>
      <c r="H135" s="166"/>
      <c r="I135" s="3"/>
      <c r="J135" s="2"/>
      <c r="K135" s="2"/>
      <c r="L135" s="2"/>
      <c r="M135" s="2"/>
      <c r="N135" s="2"/>
      <c r="O135" s="2"/>
      <c r="P135" s="2"/>
      <c r="Q135" s="2"/>
      <c r="R135" s="53"/>
      <c r="S135" s="53"/>
    </row>
    <row r="136" spans="1:19" ht="12" customHeight="1">
      <c r="A136" s="5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3"/>
      <c r="S136" s="53"/>
    </row>
    <row r="137" spans="1:19" ht="9.75" customHeight="1">
      <c r="A137" s="5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3"/>
      <c r="S137" s="53"/>
    </row>
    <row r="138" spans="1:19" ht="13.5" customHeight="1">
      <c r="A138" s="60"/>
      <c r="B138" s="11"/>
      <c r="C138" s="11"/>
      <c r="D138" s="10"/>
      <c r="E138" s="2"/>
      <c r="F138" s="9"/>
      <c r="G138" s="10"/>
      <c r="H138" s="9"/>
      <c r="I138" s="10"/>
      <c r="J138" s="2"/>
      <c r="K138" s="2"/>
      <c r="L138" s="2"/>
      <c r="M138" s="2"/>
      <c r="N138" s="2"/>
      <c r="O138" s="2"/>
      <c r="P138" s="2"/>
      <c r="Q138" s="2"/>
      <c r="R138" s="53"/>
      <c r="S138" s="53"/>
    </row>
    <row r="139" spans="1:19" ht="13.5" customHeight="1">
      <c r="A139" s="61"/>
      <c r="B139" s="11"/>
      <c r="C139" s="11"/>
      <c r="D139" s="10"/>
      <c r="E139" s="10"/>
      <c r="F139" s="12"/>
      <c r="G139" s="10"/>
      <c r="H139" s="12"/>
      <c r="I139" s="10"/>
      <c r="J139" s="2"/>
      <c r="K139" s="2"/>
      <c r="L139" s="2"/>
      <c r="M139" s="2"/>
      <c r="N139" s="2"/>
      <c r="O139" s="2"/>
      <c r="P139" s="2"/>
      <c r="Q139" s="2"/>
      <c r="R139" s="53"/>
      <c r="S139" s="53"/>
    </row>
    <row r="140" spans="1:19" ht="13.5" customHeight="1">
      <c r="A140" s="61"/>
      <c r="B140" s="11"/>
      <c r="C140" s="11"/>
      <c r="D140" s="10"/>
      <c r="E140" s="2"/>
      <c r="F140" s="9"/>
      <c r="G140" s="10"/>
      <c r="H140" s="9"/>
      <c r="I140" s="10"/>
      <c r="J140" s="2"/>
      <c r="K140" s="2"/>
      <c r="L140" s="2"/>
      <c r="M140" s="2"/>
      <c r="N140" s="2"/>
      <c r="O140" s="2"/>
      <c r="P140" s="2"/>
      <c r="Q140" s="2"/>
      <c r="R140" s="53"/>
      <c r="S140" s="53"/>
    </row>
    <row r="141" spans="1:19" ht="13.5" customHeight="1">
      <c r="A141" s="62"/>
      <c r="B141" s="11"/>
      <c r="C141" s="11"/>
      <c r="D141" s="11"/>
      <c r="E141" s="11"/>
      <c r="F141" s="11"/>
      <c r="G141" s="11"/>
      <c r="H141" s="11"/>
      <c r="I141" s="11"/>
      <c r="J141" s="2"/>
      <c r="K141" s="2"/>
      <c r="L141" s="2"/>
      <c r="M141" s="2"/>
      <c r="N141" s="2"/>
      <c r="O141" s="2"/>
      <c r="P141" s="2"/>
      <c r="Q141" s="2"/>
      <c r="R141" s="53"/>
      <c r="S141" s="53"/>
    </row>
    <row r="142" spans="1:19" ht="13.5" customHeight="1">
      <c r="A142" s="61"/>
      <c r="B142" s="11"/>
      <c r="C142" s="11"/>
      <c r="D142" s="10"/>
      <c r="E142" s="11"/>
      <c r="F142" s="11"/>
      <c r="G142" s="11"/>
      <c r="H142" s="11"/>
      <c r="I142" s="11"/>
      <c r="J142" s="2"/>
      <c r="K142" s="2"/>
      <c r="L142" s="2"/>
      <c r="M142" s="2"/>
      <c r="N142" s="2"/>
      <c r="O142" s="2"/>
      <c r="P142" s="2"/>
      <c r="Q142" s="2"/>
      <c r="R142" s="53"/>
      <c r="S142" s="53"/>
    </row>
    <row r="143" spans="1:19" ht="12" customHeight="1">
      <c r="A143" s="61"/>
      <c r="B143" s="11"/>
      <c r="C143" s="11"/>
      <c r="D143" s="10"/>
      <c r="E143" s="11"/>
      <c r="F143" s="11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53"/>
      <c r="S143" s="53"/>
    </row>
    <row r="144" spans="1:19" ht="12" customHeight="1">
      <c r="A144" s="61"/>
      <c r="B144" s="11"/>
      <c r="C144" s="11"/>
      <c r="D144" s="10"/>
      <c r="E144" s="11"/>
      <c r="F144" s="11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3"/>
      <c r="S144" s="53"/>
    </row>
    <row r="145" spans="1:19" ht="12" customHeight="1">
      <c r="A145" s="5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29"/>
      <c r="M145" s="23"/>
      <c r="N145" s="2"/>
      <c r="O145" s="2"/>
      <c r="P145" s="2"/>
      <c r="Q145" s="2"/>
      <c r="R145" s="53"/>
      <c r="S145" s="53"/>
    </row>
    <row r="146" spans="1:19" ht="12" customHeight="1">
      <c r="A146" s="55"/>
      <c r="B146" s="8"/>
      <c r="C146" s="8"/>
      <c r="D146" s="8"/>
      <c r="E146" s="24"/>
      <c r="F146" s="8"/>
      <c r="G146" s="8"/>
      <c r="H146" s="8"/>
      <c r="I146" s="20"/>
      <c r="J146" s="23"/>
      <c r="K146" s="20"/>
      <c r="L146" s="20"/>
      <c r="M146" s="19"/>
      <c r="N146" s="2"/>
      <c r="O146" s="2"/>
      <c r="P146" s="2"/>
      <c r="Q146" s="2"/>
      <c r="R146" s="53"/>
      <c r="S146" s="53"/>
    </row>
    <row r="147" spans="1:19" ht="12" customHeight="1">
      <c r="A147" s="57"/>
      <c r="B147" s="19"/>
      <c r="C147" s="19"/>
      <c r="D147" s="8"/>
      <c r="E147" s="20"/>
      <c r="F147" s="19"/>
      <c r="G147" s="19"/>
      <c r="H147" s="8"/>
      <c r="I147" s="20"/>
      <c r="J147" s="23"/>
      <c r="K147" s="20"/>
      <c r="L147" s="20"/>
      <c r="M147" s="19"/>
      <c r="N147" s="2"/>
      <c r="O147" s="2"/>
      <c r="P147" s="2"/>
      <c r="Q147" s="2"/>
      <c r="R147" s="53"/>
      <c r="S147" s="53"/>
    </row>
    <row r="148" spans="1:19" ht="12" customHeight="1">
      <c r="A148" s="57"/>
      <c r="B148" s="20"/>
      <c r="C148" s="20"/>
      <c r="D148" s="20"/>
      <c r="E148" s="19"/>
      <c r="F148" s="20"/>
      <c r="G148" s="20"/>
      <c r="H148" s="20"/>
      <c r="I148" s="20"/>
      <c r="J148" s="25"/>
      <c r="K148" s="20"/>
      <c r="L148" s="20"/>
      <c r="M148" s="31"/>
      <c r="N148" s="2"/>
      <c r="O148" s="2"/>
      <c r="P148" s="2"/>
      <c r="Q148" s="2"/>
      <c r="R148" s="53"/>
      <c r="S148" s="53"/>
    </row>
    <row r="149" spans="1:19" ht="12" customHeight="1">
      <c r="A149" s="57"/>
      <c r="B149" s="19"/>
      <c r="C149" s="19"/>
      <c r="D149" s="19"/>
      <c r="E149" s="19"/>
      <c r="F149" s="19"/>
      <c r="G149" s="19"/>
      <c r="H149" s="19"/>
      <c r="I149" s="19"/>
      <c r="J149" s="8"/>
      <c r="K149" s="19"/>
      <c r="L149" s="19"/>
      <c r="M149" s="31"/>
      <c r="N149" s="2"/>
      <c r="O149" s="2"/>
      <c r="P149" s="2"/>
      <c r="Q149" s="2"/>
      <c r="R149" s="53"/>
      <c r="S149" s="53"/>
    </row>
    <row r="150" spans="1:19" ht="12" customHeight="1">
      <c r="A150" s="57"/>
      <c r="B150" s="20"/>
      <c r="C150" s="20"/>
      <c r="D150" s="20"/>
      <c r="E150" s="19"/>
      <c r="F150" s="20"/>
      <c r="G150" s="20"/>
      <c r="H150" s="20"/>
      <c r="I150" s="20"/>
      <c r="J150" s="8"/>
      <c r="K150" s="20"/>
      <c r="L150" s="20"/>
      <c r="M150" s="32"/>
      <c r="N150" s="2"/>
      <c r="O150" s="2"/>
      <c r="P150" s="2"/>
      <c r="Q150" s="2"/>
      <c r="R150" s="53"/>
      <c r="S150" s="53"/>
    </row>
    <row r="151" spans="1:19" ht="12" customHeight="1">
      <c r="A151" s="57"/>
      <c r="B151" s="19"/>
      <c r="C151" s="19"/>
      <c r="D151" s="19"/>
      <c r="E151" s="19"/>
      <c r="F151" s="19"/>
      <c r="G151" s="19"/>
      <c r="H151" s="19"/>
      <c r="I151" s="19"/>
      <c r="J151" s="8"/>
      <c r="K151" s="19"/>
      <c r="L151" s="19"/>
      <c r="M151" s="31"/>
      <c r="N151" s="2"/>
      <c r="O151" s="2"/>
      <c r="P151" s="2"/>
      <c r="Q151" s="2"/>
      <c r="R151" s="53"/>
      <c r="S151" s="53"/>
    </row>
    <row r="152" spans="1:19" ht="12" customHeight="1">
      <c r="A152" s="57"/>
      <c r="B152" s="20"/>
      <c r="C152" s="20"/>
      <c r="D152" s="20"/>
      <c r="E152" s="19"/>
      <c r="F152" s="20"/>
      <c r="G152" s="20"/>
      <c r="H152" s="20"/>
      <c r="I152" s="20"/>
      <c r="J152" s="8"/>
      <c r="K152" s="20"/>
      <c r="L152" s="20"/>
      <c r="M152" s="31"/>
      <c r="N152" s="2"/>
      <c r="O152" s="2"/>
      <c r="P152" s="2"/>
      <c r="Q152" s="2"/>
      <c r="R152" s="53"/>
      <c r="S152" s="53"/>
    </row>
    <row r="153" spans="1:19" ht="12" customHeight="1">
      <c r="A153" s="57"/>
      <c r="B153" s="19"/>
      <c r="C153" s="19"/>
      <c r="D153" s="19"/>
      <c r="E153" s="19"/>
      <c r="F153" s="19"/>
      <c r="G153" s="19"/>
      <c r="H153" s="19"/>
      <c r="I153" s="19"/>
      <c r="J153" s="8"/>
      <c r="K153" s="19"/>
      <c r="L153" s="19"/>
      <c r="M153" s="31"/>
      <c r="N153" s="2"/>
      <c r="O153" s="2"/>
      <c r="P153" s="2"/>
      <c r="Q153" s="2"/>
      <c r="R153" s="53"/>
      <c r="S153" s="53"/>
    </row>
    <row r="154" spans="1:19" ht="12" customHeight="1">
      <c r="A154" s="57"/>
      <c r="B154" s="20"/>
      <c r="C154" s="20"/>
      <c r="D154" s="20"/>
      <c r="E154" s="19"/>
      <c r="F154" s="20"/>
      <c r="G154" s="20"/>
      <c r="H154" s="20"/>
      <c r="I154" s="20"/>
      <c r="J154" s="8"/>
      <c r="K154" s="20"/>
      <c r="L154" s="20"/>
      <c r="M154" s="31"/>
      <c r="N154" s="2"/>
      <c r="O154" s="2"/>
      <c r="P154" s="2"/>
      <c r="Q154" s="2"/>
      <c r="R154" s="53"/>
      <c r="S154" s="53"/>
    </row>
    <row r="155" spans="1:19" ht="12" customHeight="1">
      <c r="A155" s="55"/>
      <c r="B155" s="19"/>
      <c r="C155" s="19"/>
      <c r="D155" s="19"/>
      <c r="E155" s="19"/>
      <c r="F155" s="19"/>
      <c r="G155" s="19"/>
      <c r="H155" s="19"/>
      <c r="I155" s="19"/>
      <c r="J155" s="8"/>
      <c r="K155" s="19"/>
      <c r="L155" s="19"/>
      <c r="M155" s="31"/>
      <c r="N155" s="2"/>
      <c r="O155" s="2"/>
      <c r="P155" s="2"/>
      <c r="Q155" s="2"/>
      <c r="R155" s="53"/>
      <c r="S155" s="53"/>
    </row>
    <row r="156" spans="1:19" ht="12" customHeight="1">
      <c r="A156" s="57"/>
      <c r="B156" s="20"/>
      <c r="C156" s="20"/>
      <c r="D156" s="20"/>
      <c r="E156" s="19"/>
      <c r="F156" s="20"/>
      <c r="G156" s="20"/>
      <c r="H156" s="20"/>
      <c r="I156" s="20"/>
      <c r="J156" s="8"/>
      <c r="K156" s="20"/>
      <c r="L156" s="20"/>
      <c r="M156" s="31"/>
      <c r="N156" s="2"/>
      <c r="O156" s="2"/>
      <c r="P156" s="2"/>
      <c r="Q156" s="2"/>
      <c r="R156" s="53"/>
      <c r="S156" s="53"/>
    </row>
    <row r="157" spans="1:19" ht="12" customHeight="1">
      <c r="A157" s="55"/>
      <c r="B157" s="19"/>
      <c r="C157" s="19"/>
      <c r="D157" s="19"/>
      <c r="E157" s="19"/>
      <c r="F157" s="19"/>
      <c r="G157" s="19"/>
      <c r="H157" s="19"/>
      <c r="I157" s="19"/>
      <c r="J157" s="8"/>
      <c r="K157" s="19"/>
      <c r="L157" s="19"/>
      <c r="M157" s="31"/>
      <c r="N157" s="2"/>
      <c r="O157" s="2"/>
      <c r="P157" s="2"/>
      <c r="Q157" s="2"/>
      <c r="R157" s="53"/>
      <c r="S157" s="53"/>
    </row>
    <row r="158" spans="1:19" ht="12" customHeight="1">
      <c r="A158" s="57"/>
      <c r="B158" s="20"/>
      <c r="C158" s="20"/>
      <c r="D158" s="20"/>
      <c r="E158" s="19"/>
      <c r="F158" s="20"/>
      <c r="G158" s="20"/>
      <c r="H158" s="20"/>
      <c r="I158" s="20"/>
      <c r="J158" s="8"/>
      <c r="K158" s="20"/>
      <c r="L158" s="20"/>
      <c r="M158" s="31"/>
      <c r="N158" s="1"/>
      <c r="O158" s="1"/>
      <c r="P158" s="1"/>
      <c r="Q158" s="2"/>
      <c r="R158" s="53"/>
      <c r="S158" s="53"/>
    </row>
    <row r="159" spans="1:19" ht="12" customHeight="1">
      <c r="A159" s="57"/>
      <c r="B159" s="19"/>
      <c r="C159" s="19"/>
      <c r="D159" s="19"/>
      <c r="E159" s="19"/>
      <c r="F159" s="19"/>
      <c r="G159" s="19"/>
      <c r="H159" s="19"/>
      <c r="I159" s="19"/>
      <c r="J159" s="26"/>
      <c r="K159" s="19"/>
      <c r="L159" s="19"/>
      <c r="M159" s="31"/>
      <c r="N159" s="1"/>
      <c r="O159" s="1"/>
      <c r="P159" s="1"/>
      <c r="Q159" s="1"/>
      <c r="R159" s="53"/>
      <c r="S159" s="53"/>
    </row>
    <row r="160" spans="1:19" ht="12" customHeight="1">
      <c r="A160" s="57"/>
      <c r="B160" s="20"/>
      <c r="C160" s="20"/>
      <c r="D160" s="20"/>
      <c r="E160" s="19"/>
      <c r="F160" s="20"/>
      <c r="G160" s="20"/>
      <c r="H160" s="20"/>
      <c r="I160" s="20"/>
      <c r="J160" s="27"/>
      <c r="K160" s="20"/>
      <c r="L160" s="20"/>
      <c r="M160" s="31"/>
      <c r="N160" s="1"/>
      <c r="O160" s="1"/>
      <c r="P160" s="1"/>
      <c r="Q160" s="1"/>
      <c r="R160" s="53"/>
      <c r="S160" s="53"/>
    </row>
    <row r="161" spans="1:19" ht="12" customHeight="1">
      <c r="A161" s="55"/>
      <c r="B161" s="19"/>
      <c r="C161" s="19"/>
      <c r="D161" s="19"/>
      <c r="E161" s="19"/>
      <c r="F161" s="19"/>
      <c r="G161" s="19"/>
      <c r="H161" s="19"/>
      <c r="I161" s="19"/>
      <c r="J161" s="26"/>
      <c r="K161" s="19"/>
      <c r="L161" s="19"/>
      <c r="M161" s="8"/>
      <c r="N161" s="1"/>
      <c r="O161" s="1"/>
      <c r="P161" s="1"/>
      <c r="Q161" s="1"/>
      <c r="R161" s="53"/>
      <c r="S161" s="53"/>
    </row>
    <row r="162" spans="1:19" ht="12" customHeight="1">
      <c r="A162" s="57"/>
      <c r="B162" s="26"/>
      <c r="C162" s="26"/>
      <c r="D162" s="26"/>
      <c r="E162" s="28"/>
      <c r="F162" s="26"/>
      <c r="G162" s="26"/>
      <c r="H162" s="26"/>
      <c r="I162" s="26"/>
      <c r="J162" s="26"/>
      <c r="K162" s="26"/>
      <c r="L162" s="26"/>
      <c r="M162" s="33"/>
      <c r="N162" s="1"/>
      <c r="O162" s="1"/>
      <c r="P162" s="1"/>
      <c r="Q162" s="1"/>
      <c r="R162" s="53"/>
      <c r="S162" s="53"/>
    </row>
    <row r="163" spans="1:19" ht="12" customHeight="1">
      <c r="A163" s="63"/>
      <c r="B163" s="30"/>
      <c r="C163" s="30"/>
      <c r="D163" s="30"/>
      <c r="E163" s="30"/>
      <c r="F163" s="28"/>
      <c r="G163" s="28"/>
      <c r="H163" s="30"/>
      <c r="I163" s="30"/>
      <c r="J163" s="26"/>
      <c r="K163" s="30"/>
      <c r="L163" s="30"/>
      <c r="M163" s="26"/>
      <c r="N163" s="1"/>
      <c r="O163" s="1"/>
      <c r="P163" s="1"/>
      <c r="Q163" s="1"/>
      <c r="R163" s="53"/>
      <c r="S163" s="53"/>
    </row>
    <row r="164" spans="1:19" ht="12" customHeight="1">
      <c r="A164" s="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3"/>
      <c r="S164" s="53"/>
    </row>
    <row r="165" spans="1:19" ht="12" customHeight="1">
      <c r="A165" s="6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3"/>
      <c r="M165" s="13"/>
      <c r="N165" s="22"/>
      <c r="O165" s="16"/>
      <c r="P165" s="5"/>
      <c r="Q165" s="2"/>
      <c r="R165" s="53"/>
      <c r="S165" s="53"/>
    </row>
    <row r="166" spans="1:19" ht="12" customHeight="1">
      <c r="A166" s="6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4"/>
      <c r="M166" s="16"/>
      <c r="N166" s="16"/>
      <c r="O166" s="16"/>
      <c r="P166" s="5"/>
      <c r="Q166" s="2"/>
      <c r="R166" s="53"/>
      <c r="S166" s="53"/>
    </row>
    <row r="167" spans="1:19" ht="12" customHeight="1">
      <c r="A167" s="6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3"/>
      <c r="S167" s="53"/>
    </row>
    <row r="168" spans="1:19" ht="12" customHeight="1">
      <c r="A168" s="6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3"/>
      <c r="S168" s="53"/>
    </row>
    <row r="169" spans="1:19" ht="12" customHeight="1">
      <c r="A169" s="6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3"/>
      <c r="S169" s="53"/>
    </row>
    <row r="170" spans="1:19" ht="12" customHeight="1">
      <c r="A170" s="6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3"/>
      <c r="S170" s="53"/>
    </row>
    <row r="171" spans="1:19" ht="12" customHeight="1">
      <c r="A171" s="6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3"/>
      <c r="S171" s="53"/>
    </row>
    <row r="172" spans="1:19" ht="12" customHeight="1">
      <c r="A172" s="6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3"/>
      <c r="S172" s="53"/>
    </row>
    <row r="173" spans="1:17" ht="12.75">
      <c r="A173" s="6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6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6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6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6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6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6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6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6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6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6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6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6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6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6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6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6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6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6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6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6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6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6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6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6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6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6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6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6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6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6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6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6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6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6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6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6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6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6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6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6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6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6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6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6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6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6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6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6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6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6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6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6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6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6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6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6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6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6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6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6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6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6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6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6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6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6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6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6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6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6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6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6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6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6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6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6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6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6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6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6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6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6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6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6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6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6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6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6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6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6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6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6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6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6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6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6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6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6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6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6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6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6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6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6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6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6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6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6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6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6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6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6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6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6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6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6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6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6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6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6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6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6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6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6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6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6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6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6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6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6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6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6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6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6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6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6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6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6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6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6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6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6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6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6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6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6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6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6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6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6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6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6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6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6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6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6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6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6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6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6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6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6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6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6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6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6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6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6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6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6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6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6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6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6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6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6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6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6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6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6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6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6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6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6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6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6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6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6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6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6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6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6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6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6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6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6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6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6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6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6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6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6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6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6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6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6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6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6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6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6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6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6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6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6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>
      <c r="A388" s="6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>
      <c r="A389" s="6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>
      <c r="A390" s="6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>
      <c r="A391" s="6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>
      <c r="A392" s="6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>
      <c r="A393" s="6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>
      <c r="A394" s="6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>
      <c r="A395" s="6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>
      <c r="A396" s="6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>
      <c r="A397" s="6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>
      <c r="A398" s="6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>
      <c r="A399" s="6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>
      <c r="A400" s="6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>
      <c r="A401" s="6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>
      <c r="A402" s="6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>
      <c r="A403" s="6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>
      <c r="A404" s="6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>
      <c r="A405" s="6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>
      <c r="A406" s="6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>
      <c r="A407" s="6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>
      <c r="A408" s="6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>
      <c r="A409" s="6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>
      <c r="A410" s="6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>
      <c r="A411" s="6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>
      <c r="A412" s="6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>
      <c r="A413" s="6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>
      <c r="A414" s="6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>
      <c r="A415" s="6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>
      <c r="A416" s="6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>
      <c r="A417" s="6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>
      <c r="A418" s="6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>
      <c r="A419" s="6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>
      <c r="A420" s="6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>
      <c r="A421" s="6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>
      <c r="A422" s="6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>
      <c r="A423" s="6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>
      <c r="A424" s="6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>
      <c r="A425" s="6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>
      <c r="A426" s="6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>
      <c r="A427" s="6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>
      <c r="A428" s="6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>
      <c r="A429" s="6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>
      <c r="A430" s="6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>
      <c r="A431" s="6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>
      <c r="A432" s="6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>
      <c r="A433" s="6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>
      <c r="A434" s="6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>
      <c r="A435" s="6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>
      <c r="A436" s="6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>
      <c r="A437" s="6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>
      <c r="A438" s="6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>
      <c r="A439" s="6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>
      <c r="A440" s="6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>
      <c r="A441" s="6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>
      <c r="A442" s="6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>
      <c r="A443" s="6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>
      <c r="A444" s="6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>
      <c r="A445" s="6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>
      <c r="A446" s="6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>
      <c r="A447" s="6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>
      <c r="A448" s="6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>
      <c r="A449" s="6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>
      <c r="A450" s="6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>
      <c r="A451" s="6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>
      <c r="A452" s="6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>
      <c r="A453" s="6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>
      <c r="A454" s="6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>
      <c r="A455" s="6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>
      <c r="A456" s="6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>
      <c r="A457" s="6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>
      <c r="A458" s="6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>
      <c r="A459" s="6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>
      <c r="A460" s="6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>
      <c r="A461" s="6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>
      <c r="A462" s="6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>
      <c r="A463" s="6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>
      <c r="A464" s="6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>
      <c r="A465" s="6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>
      <c r="A466" s="6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>
      <c r="A467" s="6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>
      <c r="A468" s="6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>
      <c r="A469" s="6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>
      <c r="A470" s="6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>
      <c r="A471" s="6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>
      <c r="A472" s="6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>
      <c r="A473" s="6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>
      <c r="A474" s="6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>
      <c r="A475" s="6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>
      <c r="A476" s="6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>
      <c r="A477" s="6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>
      <c r="A478" s="6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>
      <c r="A479" s="6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>
      <c r="A480" s="6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>
      <c r="A481" s="6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>
      <c r="A482" s="6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>
      <c r="A483" s="6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>
      <c r="A484" s="6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>
      <c r="A485" s="6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>
      <c r="A486" s="6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>
      <c r="A487" s="6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>
      <c r="A488" s="6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>
      <c r="A489" s="6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>
      <c r="A490" s="6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>
      <c r="A491" s="6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>
      <c r="A492" s="6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>
      <c r="A493" s="6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>
      <c r="A494" s="6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>
      <c r="A495" s="6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>
      <c r="A496" s="6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>
      <c r="A497" s="6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>
      <c r="A498" s="6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ht="12.75">
      <c r="Q499" s="1"/>
    </row>
  </sheetData>
  <mergeCells count="88">
    <mergeCell ref="J22:M22"/>
    <mergeCell ref="F40:I40"/>
    <mergeCell ref="A25:A26"/>
    <mergeCell ref="J40:M40"/>
    <mergeCell ref="B40:E40"/>
    <mergeCell ref="A27:A28"/>
    <mergeCell ref="A29:A30"/>
    <mergeCell ref="A31:A32"/>
    <mergeCell ref="A33:A34"/>
    <mergeCell ref="A35:A36"/>
    <mergeCell ref="J4:M4"/>
    <mergeCell ref="A4:A6"/>
    <mergeCell ref="A7:A8"/>
    <mergeCell ref="A9:A10"/>
    <mergeCell ref="B22:E22"/>
    <mergeCell ref="A22:A24"/>
    <mergeCell ref="B4:E4"/>
    <mergeCell ref="F4:I4"/>
    <mergeCell ref="A11:A12"/>
    <mergeCell ref="A19:A20"/>
    <mergeCell ref="A13:A14"/>
    <mergeCell ref="A15:A16"/>
    <mergeCell ref="A17:A18"/>
    <mergeCell ref="F22:I22"/>
    <mergeCell ref="A37:A38"/>
    <mergeCell ref="A40:A42"/>
    <mergeCell ref="A43:A44"/>
    <mergeCell ref="A45:A46"/>
    <mergeCell ref="A59:M59"/>
    <mergeCell ref="A47:A48"/>
    <mergeCell ref="A49:A50"/>
    <mergeCell ref="A51:A52"/>
    <mergeCell ref="A53:A54"/>
    <mergeCell ref="A114:A115"/>
    <mergeCell ref="A104:A105"/>
    <mergeCell ref="A55:A56"/>
    <mergeCell ref="F78:I78"/>
    <mergeCell ref="B78:E78"/>
    <mergeCell ref="A78:A80"/>
    <mergeCell ref="A60:A62"/>
    <mergeCell ref="A67:A68"/>
    <mergeCell ref="A69:A70"/>
    <mergeCell ref="A71:A72"/>
    <mergeCell ref="A100:A101"/>
    <mergeCell ref="A102:A103"/>
    <mergeCell ref="A96:M96"/>
    <mergeCell ref="J97:M97"/>
    <mergeCell ref="B97:E97"/>
    <mergeCell ref="F97:I97"/>
    <mergeCell ref="A97:A99"/>
    <mergeCell ref="B60:E60"/>
    <mergeCell ref="F60:I60"/>
    <mergeCell ref="J60:M60"/>
    <mergeCell ref="A81:A82"/>
    <mergeCell ref="A1:Q2"/>
    <mergeCell ref="A73:A74"/>
    <mergeCell ref="A75:A76"/>
    <mergeCell ref="J78:M78"/>
    <mergeCell ref="N78:Q78"/>
    <mergeCell ref="N4:Q4"/>
    <mergeCell ref="N60:Q60"/>
    <mergeCell ref="N40:Q40"/>
    <mergeCell ref="N22:Q22"/>
    <mergeCell ref="A63:A64"/>
    <mergeCell ref="M117:S117"/>
    <mergeCell ref="M118:S118"/>
    <mergeCell ref="M120:S120"/>
    <mergeCell ref="A3:Q3"/>
    <mergeCell ref="R78:U78"/>
    <mergeCell ref="A106:A107"/>
    <mergeCell ref="A108:A109"/>
    <mergeCell ref="A110:A111"/>
    <mergeCell ref="R60:U60"/>
    <mergeCell ref="A65:A66"/>
    <mergeCell ref="A91:A92"/>
    <mergeCell ref="A93:A94"/>
    <mergeCell ref="A83:A84"/>
    <mergeCell ref="A85:A86"/>
    <mergeCell ref="A87:A88"/>
    <mergeCell ref="A89:A90"/>
    <mergeCell ref="M121:S121"/>
    <mergeCell ref="M119:S119"/>
    <mergeCell ref="M122:S122"/>
    <mergeCell ref="M123:S123"/>
    <mergeCell ref="P110:V110"/>
    <mergeCell ref="P111:V111"/>
    <mergeCell ref="O112:V112"/>
    <mergeCell ref="O113:V113"/>
  </mergeCells>
  <printOptions horizontalCentered="1" verticalCentered="1"/>
  <pageMargins left="0.984251968503937" right="0.1968503937007874" top="0.7874015748031497" bottom="0.7874015748031497" header="0.5118110236220472" footer="0.5118110236220472"/>
  <pageSetup fitToHeight="4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Y594"/>
  <sheetViews>
    <sheetView tabSelected="1" zoomScale="95" zoomScaleNormal="95" workbookViewId="0" topLeftCell="A76">
      <selection activeCell="P117" sqref="P117"/>
    </sheetView>
  </sheetViews>
  <sheetFormatPr defaultColWidth="9.00390625" defaultRowHeight="12.75"/>
  <cols>
    <col min="1" max="1" width="12.75390625" style="65" customWidth="1"/>
    <col min="2" max="3" width="7.125" style="0" customWidth="1"/>
    <col min="4" max="4" width="6.875" style="0" customWidth="1"/>
    <col min="5" max="10" width="7.125" style="0" customWidth="1"/>
    <col min="11" max="11" width="7.75390625" style="0" customWidth="1"/>
    <col min="12" max="13" width="7.125" style="0" customWidth="1"/>
    <col min="14" max="14" width="7.75390625" style="0" customWidth="1"/>
    <col min="15" max="16" width="7.375" style="0" customWidth="1"/>
    <col min="17" max="17" width="7.125" style="0" customWidth="1"/>
    <col min="18" max="19" width="7.75390625" style="53" customWidth="1"/>
    <col min="20" max="21" width="7.75390625" style="0" customWidth="1"/>
  </cols>
  <sheetData>
    <row r="1" spans="1:17" ht="12.75" customHeight="1">
      <c r="A1" s="232"/>
      <c r="B1" s="233"/>
      <c r="C1" s="232"/>
      <c r="D1" s="232"/>
      <c r="E1" s="232"/>
      <c r="F1" s="232" t="s">
        <v>55</v>
      </c>
      <c r="G1" s="232"/>
      <c r="H1" s="232"/>
      <c r="I1" s="232"/>
      <c r="J1" s="232"/>
      <c r="K1" s="232"/>
      <c r="L1" s="232"/>
      <c r="M1" s="232"/>
      <c r="N1" s="234"/>
      <c r="O1" s="234"/>
      <c r="P1" s="235"/>
      <c r="Q1" s="235"/>
    </row>
    <row r="2" spans="1:17" ht="12.75" customHeight="1">
      <c r="A2" s="232"/>
      <c r="B2" s="233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4"/>
      <c r="O2" s="234"/>
      <c r="P2" s="235"/>
      <c r="Q2" s="235"/>
    </row>
    <row r="3" spans="1:17" ht="12.75" customHeight="1" thickBot="1">
      <c r="A3" s="320" t="s">
        <v>59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4"/>
      <c r="O3" s="324"/>
      <c r="P3" s="324"/>
      <c r="Q3" s="324"/>
    </row>
    <row r="4" spans="1:19" s="4" customFormat="1" ht="12" customHeight="1" thickBot="1">
      <c r="A4" s="322" t="s">
        <v>4</v>
      </c>
      <c r="B4" s="325" t="s">
        <v>20</v>
      </c>
      <c r="C4" s="313"/>
      <c r="D4" s="313"/>
      <c r="E4" s="314"/>
      <c r="F4" s="326" t="s">
        <v>19</v>
      </c>
      <c r="G4" s="313"/>
      <c r="H4" s="313"/>
      <c r="I4" s="313"/>
      <c r="J4" s="325" t="s">
        <v>37</v>
      </c>
      <c r="K4" s="326"/>
      <c r="L4" s="326"/>
      <c r="M4" s="327"/>
      <c r="N4" s="326" t="s">
        <v>72</v>
      </c>
      <c r="O4" s="326"/>
      <c r="P4" s="326"/>
      <c r="Q4" s="327"/>
      <c r="R4" s="155"/>
      <c r="S4" s="155"/>
    </row>
    <row r="5" spans="1:17" ht="12" customHeight="1">
      <c r="A5" s="340"/>
      <c r="B5" s="34" t="s">
        <v>0</v>
      </c>
      <c r="C5" s="34" t="s">
        <v>60</v>
      </c>
      <c r="D5" s="34" t="s">
        <v>31</v>
      </c>
      <c r="E5" s="34" t="s">
        <v>2</v>
      </c>
      <c r="F5" s="80" t="s">
        <v>0</v>
      </c>
      <c r="G5" s="34" t="s">
        <v>60</v>
      </c>
      <c r="H5" s="34" t="s">
        <v>31</v>
      </c>
      <c r="I5" s="35" t="s">
        <v>2</v>
      </c>
      <c r="J5" s="34" t="s">
        <v>0</v>
      </c>
      <c r="K5" s="34" t="s">
        <v>60</v>
      </c>
      <c r="L5" s="34" t="s">
        <v>31</v>
      </c>
      <c r="M5" s="34" t="s">
        <v>2</v>
      </c>
      <c r="N5" s="80" t="s">
        <v>0</v>
      </c>
      <c r="O5" s="34" t="s">
        <v>60</v>
      </c>
      <c r="P5" s="34" t="s">
        <v>31</v>
      </c>
      <c r="Q5" s="34" t="s">
        <v>2</v>
      </c>
    </row>
    <row r="6" spans="1:17" ht="12" customHeight="1" thickBot="1">
      <c r="A6" s="339"/>
      <c r="B6" s="148" t="s">
        <v>1</v>
      </c>
      <c r="C6" s="36" t="s">
        <v>1</v>
      </c>
      <c r="D6" s="77" t="s">
        <v>30</v>
      </c>
      <c r="E6" s="220" t="s">
        <v>15</v>
      </c>
      <c r="F6" s="81" t="s">
        <v>1</v>
      </c>
      <c r="G6" s="36" t="s">
        <v>1</v>
      </c>
      <c r="H6" s="77" t="s">
        <v>30</v>
      </c>
      <c r="I6" s="116" t="s">
        <v>15</v>
      </c>
      <c r="J6" s="148" t="s">
        <v>1</v>
      </c>
      <c r="K6" s="36" t="s">
        <v>1</v>
      </c>
      <c r="L6" s="77" t="s">
        <v>30</v>
      </c>
      <c r="M6" s="220" t="s">
        <v>15</v>
      </c>
      <c r="N6" s="81" t="s">
        <v>1</v>
      </c>
      <c r="O6" s="36" t="s">
        <v>1</v>
      </c>
      <c r="P6" s="77" t="s">
        <v>30</v>
      </c>
      <c r="Q6" s="220" t="s">
        <v>15</v>
      </c>
    </row>
    <row r="7" spans="1:18" ht="12" customHeight="1">
      <c r="A7" s="319" t="s">
        <v>7</v>
      </c>
      <c r="B7" s="66"/>
      <c r="C7" s="67"/>
      <c r="D7" s="68"/>
      <c r="E7" s="68">
        <v>1</v>
      </c>
      <c r="F7" s="250">
        <f>'Jun 06'!F7+'Jul 06'!B7</f>
        <v>85</v>
      </c>
      <c r="G7" s="68">
        <f>'Jun 06'!G7+'Jul 06'!C7</f>
        <v>5</v>
      </c>
      <c r="H7" s="194">
        <f>'Jun 06'!H7+'Jul 06'!D7</f>
        <v>1</v>
      </c>
      <c r="I7" s="194">
        <f>'Jun 06'!I7+'Jul 06'!E7</f>
        <v>29</v>
      </c>
      <c r="J7" s="37"/>
      <c r="K7" s="37"/>
      <c r="L7" s="68"/>
      <c r="M7" s="144"/>
      <c r="N7" s="192">
        <f>'Jun 06'!N7+'Jul 06'!F7</f>
        <v>9</v>
      </c>
      <c r="O7" s="144"/>
      <c r="P7" s="144"/>
      <c r="Q7" s="174">
        <f>'Jun 06'!Q7+'Jul 06'!I7</f>
        <v>1</v>
      </c>
      <c r="R7" s="53" t="s">
        <v>14</v>
      </c>
    </row>
    <row r="8" spans="1:17" ht="12" customHeight="1">
      <c r="A8" s="338"/>
      <c r="B8" s="69"/>
      <c r="C8" s="67"/>
      <c r="D8" s="79"/>
      <c r="E8" s="252"/>
      <c r="F8" s="251">
        <f>'Jun 06'!F8+'Jul 06'!B8</f>
        <v>19400</v>
      </c>
      <c r="G8" s="70">
        <f>'Jun 06'!G8+'Jul 06'!C8</f>
        <v>1600</v>
      </c>
      <c r="H8" s="72"/>
      <c r="I8" s="72"/>
      <c r="J8" s="39"/>
      <c r="K8" s="40"/>
      <c r="L8" s="79"/>
      <c r="M8" s="38"/>
      <c r="N8" s="244">
        <f>'Jun 06'!N8+'Jul 06'!F8</f>
        <v>1200</v>
      </c>
      <c r="O8" s="18"/>
      <c r="P8" s="37"/>
      <c r="Q8" s="38"/>
    </row>
    <row r="9" spans="1:17" ht="12" customHeight="1">
      <c r="A9" s="310" t="s">
        <v>6</v>
      </c>
      <c r="B9" s="71">
        <v>1</v>
      </c>
      <c r="C9" s="72"/>
      <c r="D9" s="71"/>
      <c r="E9" s="71"/>
      <c r="F9" s="252">
        <f>'Jun 06'!F9+'Jul 06'!B9</f>
        <v>35</v>
      </c>
      <c r="G9" s="66">
        <f>'Jun 06'!G9+'Jul 06'!C9</f>
        <v>2</v>
      </c>
      <c r="H9" s="67">
        <f>'Jun 06'!H9+'Jul 06'!D9</f>
        <v>5</v>
      </c>
      <c r="I9" s="67">
        <f>'Jun 06'!I9+'Jul 06'!E9</f>
        <v>21</v>
      </c>
      <c r="J9" s="40"/>
      <c r="K9" s="40"/>
      <c r="L9" s="71"/>
      <c r="M9" s="40"/>
      <c r="N9" s="118">
        <f>'Jun 06'!N9+'Jul 06'!F9</f>
        <v>2</v>
      </c>
      <c r="O9" s="37"/>
      <c r="P9" s="37"/>
      <c r="Q9" s="38">
        <f>'Jun 06'!Q9+'Jul 06'!I9</f>
        <v>7</v>
      </c>
    </row>
    <row r="10" spans="1:17" ht="12" customHeight="1">
      <c r="A10" s="338"/>
      <c r="B10" s="70">
        <v>300</v>
      </c>
      <c r="C10" s="73"/>
      <c r="D10" s="79"/>
      <c r="E10" s="252"/>
      <c r="F10" s="253">
        <f>'Jun 06'!F10+'Jul 06'!B10</f>
        <v>9600</v>
      </c>
      <c r="G10" s="69">
        <f>'Jun 06'!G10+'Jul 06'!C10</f>
        <v>1500</v>
      </c>
      <c r="H10" s="67">
        <f>'Jun 06'!H10+'Jul 06'!D10</f>
        <v>1</v>
      </c>
      <c r="I10" s="67"/>
      <c r="J10" s="39"/>
      <c r="K10" s="39"/>
      <c r="L10" s="79"/>
      <c r="M10" s="38"/>
      <c r="N10" s="244">
        <f>'Jun 06'!N10+'Jul 06'!F10</f>
        <v>200</v>
      </c>
      <c r="O10" s="18"/>
      <c r="P10" s="37"/>
      <c r="Q10" s="38"/>
    </row>
    <row r="11" spans="1:17" ht="12" customHeight="1">
      <c r="A11" s="310" t="s">
        <v>8</v>
      </c>
      <c r="B11" s="71"/>
      <c r="C11" s="72"/>
      <c r="D11" s="71"/>
      <c r="E11" s="71"/>
      <c r="F11" s="252">
        <f>'Jun 06'!F11+'Jul 06'!B11</f>
        <v>64</v>
      </c>
      <c r="G11" s="66">
        <f>'Jun 06'!G11+'Jul 06'!C11</f>
        <v>3</v>
      </c>
      <c r="H11" s="67">
        <f>'Jun 06'!H11+'Jul 06'!D11</f>
        <v>1</v>
      </c>
      <c r="I11" s="67">
        <f>'Jun 06'!I11+'Jul 06'!E11</f>
        <v>41</v>
      </c>
      <c r="J11" s="40"/>
      <c r="K11" s="40"/>
      <c r="L11" s="71"/>
      <c r="M11" s="40"/>
      <c r="N11" s="118">
        <f>'Jun 06'!N11+'Jul 06'!F11</f>
        <v>5</v>
      </c>
      <c r="O11" s="37">
        <f>'Jun 06'!O11+'Jul 06'!G11</f>
        <v>3</v>
      </c>
      <c r="P11" s="37">
        <f>'Jun 06'!P11+'Jul 06'!H11</f>
        <v>9</v>
      </c>
      <c r="Q11" s="38">
        <f>'Jun 06'!Q11+'Jul 06'!I11</f>
        <v>6</v>
      </c>
    </row>
    <row r="12" spans="1:17" ht="12" customHeight="1">
      <c r="A12" s="338"/>
      <c r="B12" s="70"/>
      <c r="C12" s="73"/>
      <c r="D12" s="79"/>
      <c r="E12" s="255"/>
      <c r="F12" s="253">
        <f>'Jun 06'!F12+'Jul 06'!B12</f>
        <v>13100</v>
      </c>
      <c r="G12" s="69">
        <f>'Jun 06'!G12+'Jul 06'!C12</f>
        <v>1200</v>
      </c>
      <c r="H12" s="67"/>
      <c r="I12" s="67"/>
      <c r="J12" s="39"/>
      <c r="K12" s="39"/>
      <c r="L12" s="79"/>
      <c r="M12" s="245"/>
      <c r="N12" s="244">
        <f>'Jun 06'!N12+'Jul 06'!F12</f>
        <v>2000</v>
      </c>
      <c r="O12" s="18">
        <f>'Jun 06'!O12+'Jul 06'!G12</f>
        <v>1500</v>
      </c>
      <c r="P12" s="37"/>
      <c r="Q12" s="38"/>
    </row>
    <row r="13" spans="1:17" ht="12" customHeight="1">
      <c r="A13" s="310" t="s">
        <v>9</v>
      </c>
      <c r="B13" s="71"/>
      <c r="C13" s="72"/>
      <c r="D13" s="71"/>
      <c r="E13" s="71"/>
      <c r="F13" s="252">
        <f>'Jun 06'!F13+'Jul 06'!B13</f>
        <v>26</v>
      </c>
      <c r="G13" s="66"/>
      <c r="H13" s="67">
        <f>'Jun 06'!H13+'Jul 06'!D13</f>
        <v>1</v>
      </c>
      <c r="I13" s="67">
        <f>'Jun 06'!I13+'Jul 06'!E13</f>
        <v>7</v>
      </c>
      <c r="J13" s="40"/>
      <c r="K13" s="40"/>
      <c r="L13" s="71"/>
      <c r="M13" s="40"/>
      <c r="N13" s="118">
        <f>'Jun 06'!N13+'Jul 06'!F13</f>
        <v>3</v>
      </c>
      <c r="O13" s="37"/>
      <c r="P13" s="37"/>
      <c r="Q13" s="38">
        <f>'Jun 06'!Q13+'Jul 06'!I13</f>
        <v>2</v>
      </c>
    </row>
    <row r="14" spans="1:17" ht="12" customHeight="1">
      <c r="A14" s="338"/>
      <c r="B14" s="70"/>
      <c r="C14" s="73"/>
      <c r="D14" s="79"/>
      <c r="E14" s="252"/>
      <c r="F14" s="253">
        <f>'Jun 06'!F14+'Jul 06'!B14</f>
        <v>5400</v>
      </c>
      <c r="G14" s="69"/>
      <c r="H14" s="67"/>
      <c r="I14" s="67"/>
      <c r="J14" s="43"/>
      <c r="K14" s="39"/>
      <c r="L14" s="79"/>
      <c r="M14" s="38"/>
      <c r="N14" s="244">
        <f>'Jun 06'!N14+'Jul 06'!F14</f>
        <v>300</v>
      </c>
      <c r="O14" s="18"/>
      <c r="P14" s="37"/>
      <c r="Q14" s="38"/>
    </row>
    <row r="15" spans="1:17" ht="12" customHeight="1">
      <c r="A15" s="310" t="s">
        <v>10</v>
      </c>
      <c r="B15" s="71"/>
      <c r="C15" s="72"/>
      <c r="D15" s="71"/>
      <c r="E15" s="71"/>
      <c r="F15" s="252">
        <f>'Jun 06'!F15+'Jul 06'!B15</f>
        <v>19</v>
      </c>
      <c r="G15" s="66"/>
      <c r="H15" s="67">
        <f>'Jun 06'!H15+'Jul 06'!D15</f>
        <v>3</v>
      </c>
      <c r="I15" s="67">
        <f>'Jun 06'!I15+'Jul 06'!E15</f>
        <v>10</v>
      </c>
      <c r="J15" s="40"/>
      <c r="K15" s="40"/>
      <c r="L15" s="71"/>
      <c r="M15" s="40"/>
      <c r="N15" s="118">
        <f>'Jun 06'!N15+'Jul 06'!F15</f>
        <v>18</v>
      </c>
      <c r="O15" s="37">
        <f>'Jun 06'!O15+'Jul 06'!G15</f>
        <v>5</v>
      </c>
      <c r="P15" s="37">
        <f>'Jun 06'!P15+'Jul 06'!H15</f>
        <v>1</v>
      </c>
      <c r="Q15" s="38">
        <f>'Jun 06'!Q15+'Jul 06'!I15</f>
        <v>11</v>
      </c>
    </row>
    <row r="16" spans="1:17" ht="12" customHeight="1">
      <c r="A16" s="338"/>
      <c r="B16" s="70"/>
      <c r="C16" s="73"/>
      <c r="D16" s="79"/>
      <c r="E16" s="255"/>
      <c r="F16" s="253">
        <f>'Jun 06'!F16+'Jul 06'!B16</f>
        <v>3800</v>
      </c>
      <c r="G16" s="69"/>
      <c r="H16" s="67"/>
      <c r="I16" s="67"/>
      <c r="J16" s="39"/>
      <c r="K16" s="39"/>
      <c r="L16" s="79"/>
      <c r="M16" s="245"/>
      <c r="N16" s="244">
        <f>'Jun 06'!N16+'Jul 06'!F16</f>
        <v>2400</v>
      </c>
      <c r="O16" s="18">
        <f>'Jun 06'!O16+'Jul 06'!G16</f>
        <v>1500</v>
      </c>
      <c r="P16" s="37"/>
      <c r="Q16" s="38"/>
    </row>
    <row r="17" spans="1:17" ht="12" customHeight="1">
      <c r="A17" s="310" t="s">
        <v>11</v>
      </c>
      <c r="B17" s="71"/>
      <c r="C17" s="72"/>
      <c r="D17" s="71">
        <v>1</v>
      </c>
      <c r="E17" s="71">
        <v>2</v>
      </c>
      <c r="F17" s="252">
        <f>'Jun 06'!F17+'Jul 06'!B17</f>
        <v>33</v>
      </c>
      <c r="G17" s="66"/>
      <c r="H17" s="67">
        <f>'Jun 06'!H17+'Jul 06'!D17</f>
        <v>20</v>
      </c>
      <c r="I17" s="67">
        <f>'Jun 06'!I17+'Jul 06'!E17</f>
        <v>30</v>
      </c>
      <c r="J17" s="40"/>
      <c r="K17" s="40"/>
      <c r="L17" s="71">
        <v>1</v>
      </c>
      <c r="M17" s="40"/>
      <c r="N17" s="118"/>
      <c r="O17" s="37"/>
      <c r="P17" s="37"/>
      <c r="Q17" s="38"/>
    </row>
    <row r="18" spans="1:17" ht="12" customHeight="1" thickBot="1">
      <c r="A18" s="339"/>
      <c r="B18" s="256"/>
      <c r="C18" s="74"/>
      <c r="D18" s="78"/>
      <c r="E18" s="255"/>
      <c r="F18" s="254">
        <f>'Jun 06'!F18+'Jul 06'!B18</f>
        <v>4500</v>
      </c>
      <c r="G18" s="193"/>
      <c r="H18" s="195"/>
      <c r="I18" s="195"/>
      <c r="J18" s="43"/>
      <c r="K18" s="43"/>
      <c r="L18" s="78"/>
      <c r="M18" s="245"/>
      <c r="N18" s="244"/>
      <c r="O18" s="148"/>
      <c r="P18" s="145"/>
      <c r="Q18" s="38"/>
    </row>
    <row r="19" spans="1:17" ht="12" customHeight="1" thickBot="1">
      <c r="A19" s="319" t="s">
        <v>3</v>
      </c>
      <c r="B19" s="75">
        <f>B7+B9+B11+B13+B15+B17</f>
        <v>1</v>
      </c>
      <c r="C19" s="75">
        <v>0</v>
      </c>
      <c r="D19" s="126">
        <f>SUM(D7+D9+D11+D13+D15+D17)</f>
        <v>1</v>
      </c>
      <c r="E19" s="75">
        <f aca="true" t="shared" si="0" ref="E19:G20">E7+E9+E11+E13+E15+E17</f>
        <v>3</v>
      </c>
      <c r="F19" s="76">
        <f t="shared" si="0"/>
        <v>262</v>
      </c>
      <c r="G19" s="76">
        <f t="shared" si="0"/>
        <v>10</v>
      </c>
      <c r="H19" s="126">
        <f>SUM(H7+H9+H11+H13+H15+H17)</f>
        <v>31</v>
      </c>
      <c r="I19" s="248">
        <f aca="true" t="shared" si="1" ref="I19:K20">I7+I9+I11+I13+I15+I17</f>
        <v>138</v>
      </c>
      <c r="J19" s="44">
        <f t="shared" si="1"/>
        <v>0</v>
      </c>
      <c r="K19" s="44">
        <f t="shared" si="1"/>
        <v>0</v>
      </c>
      <c r="L19" s="126">
        <f>SUM(L7+L9+L11+L13+L15+L17)</f>
        <v>1</v>
      </c>
      <c r="M19" s="221">
        <f aca="true" t="shared" si="2" ref="M19:O20">M7+M9+M11+M13+M15+M17</f>
        <v>0</v>
      </c>
      <c r="N19" s="100">
        <f t="shared" si="2"/>
        <v>37</v>
      </c>
      <c r="O19" s="44">
        <f t="shared" si="2"/>
        <v>8</v>
      </c>
      <c r="P19" s="126">
        <f>SUM(P7+P9+P11+P13+P15+P17)</f>
        <v>10</v>
      </c>
      <c r="Q19" s="221">
        <f>Q7+Q9+Q11+Q13+Q15+Q17</f>
        <v>27</v>
      </c>
    </row>
    <row r="20" spans="1:17" ht="12" customHeight="1" thickBot="1">
      <c r="A20" s="339"/>
      <c r="B20" s="257">
        <f>B8+B10+B12+B14+B16+B18</f>
        <v>300</v>
      </c>
      <c r="C20" s="247">
        <f>C8+C10+C12+C14+C16+C18</f>
        <v>0</v>
      </c>
      <c r="D20" s="126">
        <f>SUM(D8+D10+D12+D14+D16+D18)</f>
        <v>0</v>
      </c>
      <c r="E20" s="258">
        <f t="shared" si="0"/>
        <v>0</v>
      </c>
      <c r="F20" s="247">
        <f t="shared" si="0"/>
        <v>55800</v>
      </c>
      <c r="G20" s="247">
        <f t="shared" si="0"/>
        <v>4300</v>
      </c>
      <c r="H20" s="126">
        <f>SUM(H8+H10+H12+H14+H16+H18)</f>
        <v>1</v>
      </c>
      <c r="I20" s="249">
        <f t="shared" si="1"/>
        <v>0</v>
      </c>
      <c r="J20" s="223">
        <f t="shared" si="1"/>
        <v>0</v>
      </c>
      <c r="K20" s="229">
        <f t="shared" si="1"/>
        <v>0</v>
      </c>
      <c r="L20" s="126">
        <f>SUM(L8+L10+L12+L14+L16+L18)</f>
        <v>0</v>
      </c>
      <c r="M20" s="44">
        <f t="shared" si="2"/>
        <v>0</v>
      </c>
      <c r="N20" s="81">
        <f t="shared" si="2"/>
        <v>6100</v>
      </c>
      <c r="O20" s="148">
        <f t="shared" si="2"/>
        <v>3000</v>
      </c>
      <c r="P20" s="126">
        <f>SUM(P8+P10+P12+P14+P16+P18)</f>
        <v>0</v>
      </c>
      <c r="Q20" s="44">
        <f>Q8+Q10+Q12+Q14+Q16+Q18</f>
        <v>0</v>
      </c>
    </row>
    <row r="21" spans="1:17" ht="12" customHeight="1" thickBot="1">
      <c r="A21" s="149"/>
      <c r="B21" s="155"/>
      <c r="C21" s="160"/>
      <c r="D21" s="160"/>
      <c r="E21" s="160"/>
      <c r="F21" s="160"/>
      <c r="G21" s="160"/>
      <c r="H21" s="160"/>
      <c r="I21" s="161"/>
      <c r="J21" s="161"/>
      <c r="K21" s="161"/>
      <c r="L21" s="161"/>
      <c r="M21" s="161"/>
      <c r="N21" s="161"/>
      <c r="O21" s="53"/>
      <c r="P21" s="53"/>
      <c r="Q21" s="155"/>
    </row>
    <row r="22" spans="1:17" ht="12" customHeight="1" thickBot="1">
      <c r="A22" s="322" t="s">
        <v>4</v>
      </c>
      <c r="B22" s="325" t="s">
        <v>29</v>
      </c>
      <c r="C22" s="326"/>
      <c r="D22" s="326"/>
      <c r="E22" s="327"/>
      <c r="F22" s="326" t="s">
        <v>21</v>
      </c>
      <c r="G22" s="313"/>
      <c r="H22" s="313"/>
      <c r="I22" s="313"/>
      <c r="J22" s="325" t="s">
        <v>22</v>
      </c>
      <c r="K22" s="326"/>
      <c r="L22" s="326"/>
      <c r="M22" s="327"/>
      <c r="N22" s="326" t="s">
        <v>16</v>
      </c>
      <c r="O22" s="313"/>
      <c r="P22" s="313"/>
      <c r="Q22" s="314"/>
    </row>
    <row r="23" spans="1:17" ht="12" customHeight="1">
      <c r="A23" s="323"/>
      <c r="B23" s="34" t="s">
        <v>0</v>
      </c>
      <c r="C23" s="34" t="s">
        <v>60</v>
      </c>
      <c r="D23" s="34" t="s">
        <v>31</v>
      </c>
      <c r="E23" s="34" t="s">
        <v>2</v>
      </c>
      <c r="F23" s="80" t="s">
        <v>0</v>
      </c>
      <c r="G23" s="34" t="s">
        <v>60</v>
      </c>
      <c r="H23" s="34" t="s">
        <v>31</v>
      </c>
      <c r="I23" s="35" t="s">
        <v>2</v>
      </c>
      <c r="J23" s="34" t="s">
        <v>0</v>
      </c>
      <c r="K23" s="34" t="s">
        <v>60</v>
      </c>
      <c r="L23" s="34" t="s">
        <v>31</v>
      </c>
      <c r="M23" s="34" t="s">
        <v>2</v>
      </c>
      <c r="N23" s="80" t="s">
        <v>0</v>
      </c>
      <c r="O23" s="34" t="s">
        <v>60</v>
      </c>
      <c r="P23" s="34" t="s">
        <v>31</v>
      </c>
      <c r="Q23" s="34" t="s">
        <v>2</v>
      </c>
    </row>
    <row r="24" spans="1:17" ht="12" customHeight="1" thickBot="1">
      <c r="A24" s="318"/>
      <c r="B24" s="148" t="s">
        <v>1</v>
      </c>
      <c r="C24" s="36" t="s">
        <v>1</v>
      </c>
      <c r="D24" s="77" t="s">
        <v>30</v>
      </c>
      <c r="E24" s="220" t="s">
        <v>15</v>
      </c>
      <c r="F24" s="81" t="s">
        <v>1</v>
      </c>
      <c r="G24" s="36" t="s">
        <v>1</v>
      </c>
      <c r="H24" s="77" t="s">
        <v>30</v>
      </c>
      <c r="I24" s="116" t="s">
        <v>15</v>
      </c>
      <c r="J24" s="148" t="s">
        <v>1</v>
      </c>
      <c r="K24" s="36" t="s">
        <v>1</v>
      </c>
      <c r="L24" s="77" t="s">
        <v>30</v>
      </c>
      <c r="M24" s="220" t="s">
        <v>15</v>
      </c>
      <c r="N24" s="81" t="s">
        <v>1</v>
      </c>
      <c r="O24" s="36" t="s">
        <v>1</v>
      </c>
      <c r="P24" s="77" t="s">
        <v>30</v>
      </c>
      <c r="Q24" s="220" t="s">
        <v>15</v>
      </c>
    </row>
    <row r="25" spans="1:17" ht="12" customHeight="1">
      <c r="A25" s="319" t="s">
        <v>7</v>
      </c>
      <c r="B25" s="37"/>
      <c r="C25" s="37"/>
      <c r="D25" s="68"/>
      <c r="E25" s="144"/>
      <c r="F25" s="38"/>
      <c r="G25" s="37"/>
      <c r="H25" s="68"/>
      <c r="I25" s="117"/>
      <c r="J25" s="117">
        <f>'Jun 06'!J25+'Jul 06'!J7</f>
        <v>38</v>
      </c>
      <c r="K25" s="144"/>
      <c r="L25" s="144"/>
      <c r="M25" s="174">
        <f>'Jun 06'!M25+'Jul 06'!M7</f>
        <v>12</v>
      </c>
      <c r="N25" s="192">
        <f>'Jun 06'!N25+'Jul 06'!N7</f>
        <v>8</v>
      </c>
      <c r="O25" s="144"/>
      <c r="P25" s="144">
        <f>'Jun 06'!P25+'Jul 06'!P7</f>
        <v>3</v>
      </c>
      <c r="Q25" s="174"/>
    </row>
    <row r="26" spans="1:17" ht="12" customHeight="1">
      <c r="A26" s="311"/>
      <c r="B26" s="39"/>
      <c r="C26" s="39"/>
      <c r="D26" s="129"/>
      <c r="E26" s="38"/>
      <c r="F26" s="48"/>
      <c r="G26" s="39"/>
      <c r="H26" s="79"/>
      <c r="I26" s="118"/>
      <c r="J26" s="246">
        <f>'Jun 06'!J26+'Jul 06'!J8</f>
        <v>8700</v>
      </c>
      <c r="K26" s="18"/>
      <c r="L26" s="37"/>
      <c r="M26" s="38"/>
      <c r="N26" s="244">
        <f>'Jun 06'!N26+'Jul 06'!N8</f>
        <v>1000</v>
      </c>
      <c r="O26" s="18"/>
      <c r="P26" s="37"/>
      <c r="Q26" s="38"/>
    </row>
    <row r="27" spans="1:17" ht="12" customHeight="1">
      <c r="A27" s="310" t="s">
        <v>6</v>
      </c>
      <c r="B27" s="40">
        <v>1</v>
      </c>
      <c r="C27" s="40"/>
      <c r="D27" s="71"/>
      <c r="E27" s="40">
        <v>1</v>
      </c>
      <c r="F27" s="47">
        <v>2</v>
      </c>
      <c r="G27" s="40">
        <v>1</v>
      </c>
      <c r="H27" s="71"/>
      <c r="I27" s="41">
        <v>13</v>
      </c>
      <c r="J27" s="142">
        <f>'Jun 06'!J27+'Jul 06'!J9</f>
        <v>1</v>
      </c>
      <c r="K27" s="37"/>
      <c r="L27" s="37"/>
      <c r="M27" s="38">
        <f>'Jun 06'!M27+'Jul 06'!M9</f>
        <v>6</v>
      </c>
      <c r="N27" s="118">
        <f>'Jun 06'!N27+'Jul 06'!N9</f>
        <v>1</v>
      </c>
      <c r="O27" s="37"/>
      <c r="P27" s="37"/>
      <c r="Q27" s="38"/>
    </row>
    <row r="28" spans="1:17" ht="12" customHeight="1">
      <c r="A28" s="311"/>
      <c r="B28" s="39">
        <v>500</v>
      </c>
      <c r="C28" s="39"/>
      <c r="D28" s="129"/>
      <c r="E28" s="38"/>
      <c r="F28" s="48">
        <v>500</v>
      </c>
      <c r="G28" s="39">
        <v>500</v>
      </c>
      <c r="H28" s="79"/>
      <c r="I28" s="118"/>
      <c r="J28" s="246">
        <f>'Jun 06'!J28+'Jul 06'!J10</f>
        <v>100</v>
      </c>
      <c r="K28" s="18"/>
      <c r="L28" s="37"/>
      <c r="M28" s="38"/>
      <c r="N28" s="244">
        <f>'Jun 06'!N28+'Jul 06'!N10</f>
        <v>300</v>
      </c>
      <c r="O28" s="18"/>
      <c r="P28" s="37">
        <f>'Jun 06'!P28+'Jul 06'!P10</f>
        <v>10</v>
      </c>
      <c r="Q28" s="38"/>
    </row>
    <row r="29" spans="1:17" ht="12" customHeight="1">
      <c r="A29" s="310" t="s">
        <v>8</v>
      </c>
      <c r="B29" s="40"/>
      <c r="C29" s="40"/>
      <c r="D29" s="71"/>
      <c r="E29" s="40"/>
      <c r="F29" s="47"/>
      <c r="G29" s="40"/>
      <c r="H29" s="71"/>
      <c r="I29" s="41"/>
      <c r="J29" s="142"/>
      <c r="K29" s="37"/>
      <c r="L29" s="37"/>
      <c r="M29" s="38"/>
      <c r="N29" s="118"/>
      <c r="O29" s="37"/>
      <c r="P29" s="37"/>
      <c r="Q29" s="38"/>
    </row>
    <row r="30" spans="1:17" ht="12" customHeight="1">
      <c r="A30" s="311"/>
      <c r="B30" s="39"/>
      <c r="C30" s="39"/>
      <c r="D30" s="129"/>
      <c r="E30" s="245"/>
      <c r="F30" s="48"/>
      <c r="G30" s="39"/>
      <c r="H30" s="79"/>
      <c r="I30" s="17"/>
      <c r="J30" s="246"/>
      <c r="K30" s="18"/>
      <c r="L30" s="37"/>
      <c r="M30" s="38"/>
      <c r="N30" s="244"/>
      <c r="O30" s="18"/>
      <c r="P30" s="37"/>
      <c r="Q30" s="38"/>
    </row>
    <row r="31" spans="1:17" ht="12" customHeight="1">
      <c r="A31" s="310" t="s">
        <v>9</v>
      </c>
      <c r="B31" s="40"/>
      <c r="C31" s="40"/>
      <c r="D31" s="71"/>
      <c r="E31" s="40"/>
      <c r="F31" s="47"/>
      <c r="G31" s="40"/>
      <c r="H31" s="71"/>
      <c r="I31" s="41"/>
      <c r="J31" s="142"/>
      <c r="K31" s="37"/>
      <c r="L31" s="37"/>
      <c r="M31" s="38"/>
      <c r="N31" s="118"/>
      <c r="O31" s="37"/>
      <c r="P31" s="37"/>
      <c r="Q31" s="38"/>
    </row>
    <row r="32" spans="1:17" ht="12" customHeight="1">
      <c r="A32" s="311"/>
      <c r="B32" s="39"/>
      <c r="C32" s="39"/>
      <c r="D32" s="129"/>
      <c r="E32" s="38"/>
      <c r="F32" s="48"/>
      <c r="G32" s="39"/>
      <c r="H32" s="79"/>
      <c r="I32" s="118"/>
      <c r="J32" s="246"/>
      <c r="K32" s="18"/>
      <c r="L32" s="37"/>
      <c r="M32" s="38"/>
      <c r="N32" s="244"/>
      <c r="O32" s="18"/>
      <c r="P32" s="37"/>
      <c r="Q32" s="38"/>
    </row>
    <row r="33" spans="1:17" ht="12" customHeight="1">
      <c r="A33" s="310" t="s">
        <v>10</v>
      </c>
      <c r="B33" s="40"/>
      <c r="C33" s="40"/>
      <c r="D33" s="71"/>
      <c r="E33" s="40"/>
      <c r="F33" s="47"/>
      <c r="G33" s="40"/>
      <c r="H33" s="71"/>
      <c r="I33" s="41"/>
      <c r="J33" s="142"/>
      <c r="K33" s="37"/>
      <c r="L33" s="37"/>
      <c r="M33" s="38"/>
      <c r="N33" s="118">
        <f>'Jun 06'!N33+'Jul 06'!N15</f>
        <v>6</v>
      </c>
      <c r="O33" s="37"/>
      <c r="P33" s="37">
        <f>'Jun 06'!P33+'Jul 06'!P15</f>
        <v>5</v>
      </c>
      <c r="Q33" s="38"/>
    </row>
    <row r="34" spans="1:17" ht="12" customHeight="1">
      <c r="A34" s="311"/>
      <c r="B34" s="39"/>
      <c r="C34" s="39"/>
      <c r="D34" s="129"/>
      <c r="E34" s="245"/>
      <c r="F34" s="48"/>
      <c r="G34" s="39"/>
      <c r="H34" s="79"/>
      <c r="I34" s="17"/>
      <c r="J34" s="246"/>
      <c r="K34" s="18"/>
      <c r="L34" s="37"/>
      <c r="M34" s="38"/>
      <c r="N34" s="244">
        <f>'Jun 06'!N34+'Jul 06'!N16</f>
        <v>1600</v>
      </c>
      <c r="O34" s="18"/>
      <c r="P34" s="37"/>
      <c r="Q34" s="38"/>
    </row>
    <row r="35" spans="1:17" ht="12" customHeight="1">
      <c r="A35" s="310" t="s">
        <v>11</v>
      </c>
      <c r="B35" s="40"/>
      <c r="C35" s="40"/>
      <c r="D35" s="71"/>
      <c r="E35" s="40"/>
      <c r="F35" s="47"/>
      <c r="G35" s="40"/>
      <c r="H35" s="71"/>
      <c r="I35" s="41"/>
      <c r="J35" s="142">
        <f>'Jun 06'!J35+'Jul 06'!J17</f>
        <v>1</v>
      </c>
      <c r="K35" s="37"/>
      <c r="L35" s="37"/>
      <c r="M35" s="38"/>
      <c r="N35" s="118"/>
      <c r="O35" s="37"/>
      <c r="P35" s="37"/>
      <c r="Q35" s="38"/>
    </row>
    <row r="36" spans="1:17" ht="12" customHeight="1" thickBot="1">
      <c r="A36" s="318"/>
      <c r="B36" s="43"/>
      <c r="C36" s="43"/>
      <c r="D36" s="131"/>
      <c r="E36" s="245"/>
      <c r="F36" s="49"/>
      <c r="G36" s="43"/>
      <c r="H36" s="78"/>
      <c r="I36" s="17"/>
      <c r="J36" s="246">
        <f>'Jun 06'!J36+'Jul 06'!J18</f>
        <v>100</v>
      </c>
      <c r="K36" s="148"/>
      <c r="L36" s="145"/>
      <c r="M36" s="38"/>
      <c r="N36" s="244"/>
      <c r="O36" s="148"/>
      <c r="P36" s="145"/>
      <c r="Q36" s="38"/>
    </row>
    <row r="37" spans="1:17" ht="12" customHeight="1" thickBot="1">
      <c r="A37" s="319" t="s">
        <v>3</v>
      </c>
      <c r="B37" s="44">
        <f>B25+B27+B29+B31+B33+B35</f>
        <v>1</v>
      </c>
      <c r="C37" s="44">
        <f>C25+C27+C29+C31+C33+C35</f>
        <v>0</v>
      </c>
      <c r="D37" s="126">
        <f>SUM(D25+D27+D29+D31+D33+D35)</f>
        <v>0</v>
      </c>
      <c r="E37" s="221">
        <f aca="true" t="shared" si="3" ref="E37:G38">E25+E27+E29+E31+E33+E35</f>
        <v>1</v>
      </c>
      <c r="F37" s="100">
        <f t="shared" si="3"/>
        <v>2</v>
      </c>
      <c r="G37" s="44">
        <f t="shared" si="3"/>
        <v>1</v>
      </c>
      <c r="H37" s="126">
        <f>SUM(H25+H27+H29+H31+H33+H35)</f>
        <v>0</v>
      </c>
      <c r="I37" s="45">
        <f aca="true" t="shared" si="4" ref="I37:K38">I25+I27+I29+I31+I33+I35</f>
        <v>13</v>
      </c>
      <c r="J37" s="44">
        <f t="shared" si="4"/>
        <v>40</v>
      </c>
      <c r="K37" s="44">
        <f t="shared" si="4"/>
        <v>0</v>
      </c>
      <c r="L37" s="126">
        <f>SUM(L25+L27+L29+L31+L33+L35)</f>
        <v>0</v>
      </c>
      <c r="M37" s="221">
        <f aca="true" t="shared" si="5" ref="M37:O38">M25+M27+M29+M31+M33+M35</f>
        <v>18</v>
      </c>
      <c r="N37" s="100">
        <f t="shared" si="5"/>
        <v>15</v>
      </c>
      <c r="O37" s="44">
        <f t="shared" si="5"/>
        <v>0</v>
      </c>
      <c r="P37" s="126">
        <f>SUM(P25+P27+P29+P31+P33+P35)</f>
        <v>8</v>
      </c>
      <c r="Q37" s="221">
        <f>Q25+Q27+Q29+Q31+Q33+Q35</f>
        <v>0</v>
      </c>
    </row>
    <row r="38" spans="1:17" ht="12" customHeight="1" thickBot="1">
      <c r="A38" s="318"/>
      <c r="B38" s="223">
        <f>B26+B28+B30+B32+B34+B36</f>
        <v>500</v>
      </c>
      <c r="C38" s="229">
        <f>C26+C28+C30+C32+C34+C36</f>
        <v>0</v>
      </c>
      <c r="D38" s="126">
        <f>SUM(D26+D28+D30+D32+D34+D36)</f>
        <v>0</v>
      </c>
      <c r="E38" s="44">
        <f t="shared" si="3"/>
        <v>0</v>
      </c>
      <c r="F38" s="222">
        <f t="shared" si="3"/>
        <v>500</v>
      </c>
      <c r="G38" s="229">
        <f t="shared" si="3"/>
        <v>500</v>
      </c>
      <c r="H38" s="126">
        <f>SUM(H26+H28+H30+H32+H34+H36)</f>
        <v>0</v>
      </c>
      <c r="I38" s="209">
        <f t="shared" si="4"/>
        <v>0</v>
      </c>
      <c r="J38" s="148">
        <f t="shared" si="4"/>
        <v>8900</v>
      </c>
      <c r="K38" s="148">
        <f t="shared" si="4"/>
        <v>0</v>
      </c>
      <c r="L38" s="126">
        <f>SUM(L26+L28+L30+L32+L34+L36)</f>
        <v>0</v>
      </c>
      <c r="M38" s="44">
        <f t="shared" si="5"/>
        <v>0</v>
      </c>
      <c r="N38" s="222">
        <f t="shared" si="5"/>
        <v>2900</v>
      </c>
      <c r="O38" s="229">
        <f t="shared" si="5"/>
        <v>0</v>
      </c>
      <c r="P38" s="126">
        <f>SUM(P26+P28+P30+P32+P34+P36)</f>
        <v>10</v>
      </c>
      <c r="Q38" s="44">
        <f>Q26+Q28+Q30+Q32+Q34+Q36</f>
        <v>0</v>
      </c>
    </row>
    <row r="39" spans="1:17" ht="12" customHeight="1">
      <c r="A39" s="63"/>
      <c r="B39" s="54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</row>
    <row r="40" spans="1:17" ht="12" customHeight="1">
      <c r="A40" s="63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20" ht="12" customHeight="1">
      <c r="A41" s="320" t="s">
        <v>58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4"/>
      <c r="O41" s="324"/>
      <c r="P41" s="324"/>
      <c r="Q41" s="324"/>
      <c r="T41" s="53"/>
    </row>
    <row r="42" spans="1:20" ht="12" customHeight="1" thickBot="1">
      <c r="A42" s="6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T42" s="53"/>
    </row>
    <row r="43" spans="1:17" ht="12" customHeight="1" thickBot="1">
      <c r="A43" s="322" t="s">
        <v>4</v>
      </c>
      <c r="B43" s="325" t="s">
        <v>23</v>
      </c>
      <c r="C43" s="326"/>
      <c r="D43" s="326"/>
      <c r="E43" s="327"/>
      <c r="F43" s="326" t="s">
        <v>24</v>
      </c>
      <c r="G43" s="313"/>
      <c r="H43" s="313"/>
      <c r="I43" s="313"/>
      <c r="J43" s="325" t="s">
        <v>39</v>
      </c>
      <c r="K43" s="313"/>
      <c r="L43" s="313"/>
      <c r="M43" s="314"/>
      <c r="N43" s="326" t="s">
        <v>40</v>
      </c>
      <c r="O43" s="326"/>
      <c r="P43" s="326"/>
      <c r="Q43" s="327"/>
    </row>
    <row r="44" spans="1:17" ht="12" customHeight="1">
      <c r="A44" s="323"/>
      <c r="B44" s="34" t="s">
        <v>0</v>
      </c>
      <c r="C44" s="34" t="s">
        <v>60</v>
      </c>
      <c r="D44" s="34" t="s">
        <v>31</v>
      </c>
      <c r="E44" s="34" t="s">
        <v>2</v>
      </c>
      <c r="F44" s="80" t="s">
        <v>0</v>
      </c>
      <c r="G44" s="34" t="s">
        <v>60</v>
      </c>
      <c r="H44" s="34" t="s">
        <v>31</v>
      </c>
      <c r="I44" s="35" t="s">
        <v>2</v>
      </c>
      <c r="J44" s="34" t="s">
        <v>0</v>
      </c>
      <c r="K44" s="34" t="s">
        <v>60</v>
      </c>
      <c r="L44" s="34" t="s">
        <v>31</v>
      </c>
      <c r="M44" s="34" t="s">
        <v>2</v>
      </c>
      <c r="N44" s="80" t="s">
        <v>0</v>
      </c>
      <c r="O44" s="34" t="s">
        <v>60</v>
      </c>
      <c r="P44" s="34" t="s">
        <v>31</v>
      </c>
      <c r="Q44" s="34" t="s">
        <v>2</v>
      </c>
    </row>
    <row r="45" spans="1:17" ht="12" customHeight="1" thickBot="1">
      <c r="A45" s="318"/>
      <c r="B45" s="148" t="s">
        <v>1</v>
      </c>
      <c r="C45" s="36" t="s">
        <v>1</v>
      </c>
      <c r="D45" s="77" t="s">
        <v>30</v>
      </c>
      <c r="E45" s="220" t="s">
        <v>15</v>
      </c>
      <c r="F45" s="81" t="s">
        <v>1</v>
      </c>
      <c r="G45" s="36" t="s">
        <v>1</v>
      </c>
      <c r="H45" s="77" t="s">
        <v>30</v>
      </c>
      <c r="I45" s="116" t="s">
        <v>15</v>
      </c>
      <c r="J45" s="148" t="s">
        <v>1</v>
      </c>
      <c r="K45" s="36" t="s">
        <v>1</v>
      </c>
      <c r="L45" s="77" t="s">
        <v>30</v>
      </c>
      <c r="M45" s="220" t="s">
        <v>15</v>
      </c>
      <c r="N45" s="81" t="s">
        <v>1</v>
      </c>
      <c r="O45" s="36" t="s">
        <v>1</v>
      </c>
      <c r="P45" s="77" t="s">
        <v>30</v>
      </c>
      <c r="Q45" s="220" t="s">
        <v>15</v>
      </c>
    </row>
    <row r="46" spans="1:17" ht="12" customHeight="1">
      <c r="A46" s="319" t="s">
        <v>7</v>
      </c>
      <c r="B46" s="117"/>
      <c r="C46" s="144"/>
      <c r="D46" s="144"/>
      <c r="E46" s="174">
        <f>'Jun 06'!E43+'Jul 06'!E25</f>
        <v>1</v>
      </c>
      <c r="F46" s="192">
        <f>'Jun 06'!F43+'Jul 06'!F25</f>
        <v>4</v>
      </c>
      <c r="G46" s="144">
        <f>'Jun 06'!G43+'Jul 06'!G25</f>
        <v>2</v>
      </c>
      <c r="H46" s="144">
        <f>'Jun 06'!H43+'Jul 06'!H25</f>
        <v>1</v>
      </c>
      <c r="I46" s="192">
        <f>'Jun 06'!I43+'Jul 06'!I25</f>
        <v>9</v>
      </c>
      <c r="J46" s="144"/>
      <c r="K46" s="144"/>
      <c r="L46" s="144"/>
      <c r="M46" s="144"/>
      <c r="N46" s="192"/>
      <c r="O46" s="144">
        <f>'Jun 06'!O43+'Jul 06'!C43</f>
        <v>0</v>
      </c>
      <c r="P46" s="144"/>
      <c r="Q46" s="174">
        <f>'Jun 06'!Q43+'Jul 06'!E43</f>
        <v>78</v>
      </c>
    </row>
    <row r="47" spans="1:17" ht="12" customHeight="1">
      <c r="A47" s="311"/>
      <c r="B47" s="246"/>
      <c r="C47" s="18"/>
      <c r="D47" s="37"/>
      <c r="E47" s="38"/>
      <c r="F47" s="244">
        <f>'Jun 06'!F44+'Jul 06'!F26</f>
        <v>900</v>
      </c>
      <c r="G47" s="18">
        <f>'Jun 06'!G44+'Jul 06'!G26</f>
        <v>600</v>
      </c>
      <c r="H47" s="37"/>
      <c r="I47" s="118"/>
      <c r="J47" s="18"/>
      <c r="K47" s="18"/>
      <c r="L47" s="37"/>
      <c r="M47" s="38"/>
      <c r="N47" s="244"/>
      <c r="O47" s="18">
        <f>'Jun 06'!O44+'Jul 06'!C44</f>
        <v>0</v>
      </c>
      <c r="P47" s="37"/>
      <c r="Q47" s="38"/>
    </row>
    <row r="48" spans="1:17" ht="12" customHeight="1">
      <c r="A48" s="310" t="s">
        <v>6</v>
      </c>
      <c r="B48" s="142">
        <f>'Jun 06'!B45+'Jul 06'!B27</f>
        <v>5</v>
      </c>
      <c r="C48" s="37">
        <f>'Jun 06'!C45+'Jul 06'!C27</f>
        <v>1</v>
      </c>
      <c r="D48" s="37">
        <f>'Jun 06'!D45+'Jul 06'!D27</f>
        <v>1</v>
      </c>
      <c r="E48" s="38">
        <f>'Jun 06'!E45+'Jul 06'!E27</f>
        <v>82</v>
      </c>
      <c r="F48" s="118">
        <f>'Jun 06'!F45+'Jul 06'!F27</f>
        <v>0</v>
      </c>
      <c r="G48" s="37">
        <f>'Jun 06'!G45+'Jul 06'!G27</f>
        <v>2</v>
      </c>
      <c r="H48" s="37">
        <f>'Jun 06'!H45+'Jul 06'!H27</f>
        <v>2</v>
      </c>
      <c r="I48" s="118">
        <f>'Jun 06'!I45+'Jul 06'!I27</f>
        <v>10</v>
      </c>
      <c r="J48" s="37">
        <f>'Jun 06'!J45+'Jul 06'!J27</f>
        <v>3</v>
      </c>
      <c r="K48" s="37"/>
      <c r="L48" s="37"/>
      <c r="M48" s="38">
        <f>'Jun 06'!M45+'Jul 06'!M27</f>
        <v>24</v>
      </c>
      <c r="N48" s="118">
        <f>'Jun 06'!N45+'Jul 06'!B45</f>
        <v>8</v>
      </c>
      <c r="O48" s="37">
        <f>'Jun 06'!O45+'Jul 06'!C45</f>
        <v>14</v>
      </c>
      <c r="P48" s="37"/>
      <c r="Q48" s="38">
        <f>'Jun 06'!Q45+'Jul 06'!E45</f>
        <v>38</v>
      </c>
    </row>
    <row r="49" spans="1:17" ht="12" customHeight="1">
      <c r="A49" s="311"/>
      <c r="B49" s="246">
        <f>'Jun 06'!B46+'Jul 06'!B28</f>
        <v>2100</v>
      </c>
      <c r="C49" s="18">
        <f>'Jun 06'!C46+'Jul 06'!C28</f>
        <v>500</v>
      </c>
      <c r="D49" s="37"/>
      <c r="E49" s="38"/>
      <c r="F49" s="244">
        <f>'Jun 06'!F46+'Jul 06'!F28</f>
        <v>0</v>
      </c>
      <c r="G49" s="18">
        <f>'Jun 06'!G46+'Jul 06'!G28</f>
        <v>600</v>
      </c>
      <c r="H49" s="37">
        <f>'Jun 06'!H46+'Jul 06'!H28</f>
        <v>6</v>
      </c>
      <c r="I49" s="118"/>
      <c r="J49" s="18">
        <f>'Jun 06'!J46+'Jul 06'!J28</f>
        <v>1900</v>
      </c>
      <c r="K49" s="18"/>
      <c r="L49" s="37"/>
      <c r="M49" s="38"/>
      <c r="N49" s="244">
        <f>'Jun 06'!N46+'Jul 06'!B46</f>
        <v>2000</v>
      </c>
      <c r="O49" s="18">
        <f>'Jun 06'!O46+'Jul 06'!C46</f>
        <v>5700</v>
      </c>
      <c r="P49" s="37"/>
      <c r="Q49" s="38">
        <f>'Jun 06'!Q46+'Jul 06'!E46</f>
        <v>1</v>
      </c>
    </row>
    <row r="50" spans="1:17" ht="12" customHeight="1">
      <c r="A50" s="310" t="s">
        <v>8</v>
      </c>
      <c r="B50" s="142"/>
      <c r="C50" s="37"/>
      <c r="D50" s="37"/>
      <c r="E50" s="38">
        <f>'Jun 06'!E47+'Jul 06'!E29</f>
        <v>2</v>
      </c>
      <c r="F50" s="118"/>
      <c r="G50" s="37"/>
      <c r="H50" s="37"/>
      <c r="I50" s="118"/>
      <c r="J50" s="37"/>
      <c r="K50" s="37"/>
      <c r="L50" s="37"/>
      <c r="M50" s="38"/>
      <c r="N50" s="118"/>
      <c r="O50" s="37">
        <f>'Jun 06'!O47+'Jul 06'!C47</f>
        <v>1</v>
      </c>
      <c r="P50" s="37"/>
      <c r="Q50" s="38">
        <f>'Jun 06'!Q47+'Jul 06'!E47</f>
        <v>5</v>
      </c>
    </row>
    <row r="51" spans="1:17" ht="12" customHeight="1">
      <c r="A51" s="311"/>
      <c r="B51" s="246"/>
      <c r="C51" s="18"/>
      <c r="D51" s="37"/>
      <c r="E51" s="38"/>
      <c r="F51" s="244"/>
      <c r="G51" s="18"/>
      <c r="H51" s="37"/>
      <c r="I51" s="118"/>
      <c r="J51" s="18"/>
      <c r="K51" s="18"/>
      <c r="L51" s="37"/>
      <c r="M51" s="38"/>
      <c r="N51" s="244"/>
      <c r="O51" s="18">
        <f>'Jun 06'!O48+'Jul 06'!C48</f>
        <v>500</v>
      </c>
      <c r="P51" s="37"/>
      <c r="Q51" s="38"/>
    </row>
    <row r="52" spans="1:17" ht="12" customHeight="1">
      <c r="A52" s="310" t="s">
        <v>9</v>
      </c>
      <c r="B52" s="142"/>
      <c r="C52" s="37"/>
      <c r="D52" s="37"/>
      <c r="E52" s="38">
        <f>'Jun 06'!E49+'Jul 06'!E31</f>
        <v>37</v>
      </c>
      <c r="F52" s="118">
        <f>'Jun 06'!F49+'Jul 06'!F31</f>
        <v>18</v>
      </c>
      <c r="G52" s="37"/>
      <c r="H52" s="37">
        <f>'Jun 06'!H49+'Jul 06'!H31</f>
        <v>1</v>
      </c>
      <c r="I52" s="118">
        <f>'Jun 06'!I49+'Jul 06'!I31</f>
        <v>6</v>
      </c>
      <c r="J52" s="37"/>
      <c r="K52" s="37"/>
      <c r="L52" s="37"/>
      <c r="M52" s="38"/>
      <c r="N52" s="118">
        <f>'Jun 06'!N49+'Jul 06'!B49</f>
        <v>3</v>
      </c>
      <c r="O52" s="37">
        <f>'Jun 06'!O49+'Jul 06'!C49</f>
        <v>0</v>
      </c>
      <c r="P52" s="37">
        <f>'Jun 06'!P49+'Jul 06'!D49</f>
        <v>1</v>
      </c>
      <c r="Q52" s="38">
        <f>'Jun 06'!Q49+'Jul 06'!E49</f>
        <v>219</v>
      </c>
    </row>
    <row r="53" spans="1:17" ht="12" customHeight="1">
      <c r="A53" s="311"/>
      <c r="B53" s="246"/>
      <c r="C53" s="18"/>
      <c r="D53" s="37"/>
      <c r="E53" s="38"/>
      <c r="F53" s="244">
        <f>'Jun 06'!F50+'Jul 06'!F32</f>
        <v>2600</v>
      </c>
      <c r="G53" s="18"/>
      <c r="H53" s="37"/>
      <c r="I53" s="118"/>
      <c r="J53" s="18"/>
      <c r="K53" s="18"/>
      <c r="L53" s="37"/>
      <c r="M53" s="38"/>
      <c r="N53" s="244">
        <f>'Jun 06'!N50+'Jul 06'!B50</f>
        <v>300</v>
      </c>
      <c r="O53" s="18">
        <f>'Jun 06'!O50+'Jul 06'!C50</f>
        <v>0</v>
      </c>
      <c r="P53" s="37"/>
      <c r="Q53" s="38"/>
    </row>
    <row r="54" spans="1:17" ht="12" customHeight="1">
      <c r="A54" s="310" t="s">
        <v>10</v>
      </c>
      <c r="B54" s="142">
        <f>'Jun 06'!B51+'Jul 06'!B33</f>
        <v>5</v>
      </c>
      <c r="C54" s="37"/>
      <c r="D54" s="37">
        <f>'Jun 06'!D51+'Jul 06'!D33</f>
        <v>2</v>
      </c>
      <c r="E54" s="38">
        <f>'Jun 06'!E51+'Jul 06'!E33</f>
        <v>50</v>
      </c>
      <c r="F54" s="118"/>
      <c r="G54" s="37"/>
      <c r="H54" s="37"/>
      <c r="I54" s="118"/>
      <c r="J54" s="37">
        <f>'Jun 06'!J51+'Jul 06'!J33</f>
        <v>20</v>
      </c>
      <c r="K54" s="37">
        <f>'Jun 06'!K51+'Jul 06'!K33</f>
        <v>2</v>
      </c>
      <c r="L54" s="37">
        <f>'Jun 06'!L51+'Jul 06'!L33</f>
        <v>1</v>
      </c>
      <c r="M54" s="38">
        <f>'Jun 06'!M51+'Jul 06'!M33</f>
        <v>8</v>
      </c>
      <c r="N54" s="118">
        <f>'Jun 06'!N51+'Jul 06'!B51</f>
        <v>2</v>
      </c>
      <c r="O54" s="37">
        <f>'Jun 06'!O51+'Jul 06'!C51</f>
        <v>0</v>
      </c>
      <c r="P54" s="37"/>
      <c r="Q54" s="38">
        <f>'Jun 06'!Q51+'Jul 06'!E51</f>
        <v>4</v>
      </c>
    </row>
    <row r="55" spans="1:17" ht="12" customHeight="1">
      <c r="A55" s="311"/>
      <c r="B55" s="246">
        <f>'Jun 06'!B52+'Jul 06'!B34</f>
        <v>1100</v>
      </c>
      <c r="C55" s="18"/>
      <c r="D55" s="37"/>
      <c r="E55" s="38"/>
      <c r="F55" s="244"/>
      <c r="G55" s="18"/>
      <c r="H55" s="37"/>
      <c r="I55" s="118"/>
      <c r="J55" s="18">
        <f>'Jun 06'!J52+'Jul 06'!J34</f>
        <v>2000</v>
      </c>
      <c r="K55" s="18">
        <f>'Jun 06'!K52+'Jul 06'!K34</f>
        <v>600</v>
      </c>
      <c r="L55" s="37"/>
      <c r="M55" s="38"/>
      <c r="N55" s="244">
        <f>'Jun 06'!N52+'Jul 06'!B52</f>
        <v>600</v>
      </c>
      <c r="O55" s="18">
        <f>'Jun 06'!O52+'Jul 06'!C52</f>
        <v>0</v>
      </c>
      <c r="P55" s="37"/>
      <c r="Q55" s="38"/>
    </row>
    <row r="56" spans="1:17" ht="12" customHeight="1">
      <c r="A56" s="310" t="s">
        <v>11</v>
      </c>
      <c r="B56" s="142">
        <f>'Jun 06'!B53+'Jul 06'!B35</f>
        <v>9</v>
      </c>
      <c r="C56" s="37"/>
      <c r="D56" s="37"/>
      <c r="E56" s="38">
        <f>'Jun 06'!E53+'Jul 06'!E35</f>
        <v>19</v>
      </c>
      <c r="F56" s="118">
        <f>'Jun 06'!F53+'Jul 06'!F35</f>
        <v>2</v>
      </c>
      <c r="G56" s="37"/>
      <c r="H56" s="37"/>
      <c r="I56" s="118">
        <f>'Jun 06'!I53+'Jul 06'!I35</f>
        <v>6</v>
      </c>
      <c r="J56" s="37"/>
      <c r="K56" s="37"/>
      <c r="L56" s="37"/>
      <c r="M56" s="38">
        <f>'Jun 06'!M53+'Jul 06'!M35</f>
        <v>8</v>
      </c>
      <c r="N56" s="118"/>
      <c r="O56" s="37">
        <f>'Jun 06'!O53+'Jul 06'!C53</f>
        <v>0</v>
      </c>
      <c r="P56" s="37"/>
      <c r="Q56" s="38">
        <f>'Jun 06'!Q53+'Jul 06'!E53</f>
        <v>4</v>
      </c>
    </row>
    <row r="57" spans="1:17" ht="12" customHeight="1" thickBot="1">
      <c r="A57" s="318"/>
      <c r="B57" s="246">
        <f>'Jun 06'!B54+'Jul 06'!B36</f>
        <v>1900</v>
      </c>
      <c r="C57" s="148"/>
      <c r="D57" s="145"/>
      <c r="E57" s="38"/>
      <c r="F57" s="244">
        <f>'Jun 06'!F54+'Jul 06'!F36</f>
        <v>300</v>
      </c>
      <c r="G57" s="148"/>
      <c r="H57" s="145"/>
      <c r="I57" s="118"/>
      <c r="J57" s="18"/>
      <c r="K57" s="148"/>
      <c r="L57" s="145"/>
      <c r="M57" s="38"/>
      <c r="N57" s="244"/>
      <c r="O57" s="148">
        <f>'Jun 06'!O54+'Jul 06'!C54</f>
        <v>0</v>
      </c>
      <c r="P57" s="145"/>
      <c r="Q57" s="38"/>
    </row>
    <row r="58" spans="1:17" ht="12" customHeight="1" thickBot="1">
      <c r="A58" s="319" t="s">
        <v>3</v>
      </c>
      <c r="B58" s="44">
        <f>B46+B48+B50+B52+B54+B56</f>
        <v>19</v>
      </c>
      <c r="C58" s="44">
        <f>C46+C48+C50+C52+C54+C56</f>
        <v>1</v>
      </c>
      <c r="D58" s="126">
        <f>SUM(D46+D48+D50+D52+D54+D56)</f>
        <v>3</v>
      </c>
      <c r="E58" s="221">
        <f aca="true" t="shared" si="6" ref="E58:G59">E46+E48+E50+E52+E54+E56</f>
        <v>191</v>
      </c>
      <c r="F58" s="100">
        <f t="shared" si="6"/>
        <v>24</v>
      </c>
      <c r="G58" s="44">
        <f t="shared" si="6"/>
        <v>4</v>
      </c>
      <c r="H58" s="126">
        <f>SUM(H46+H48+H50+H52+H54+H56)</f>
        <v>4</v>
      </c>
      <c r="I58" s="45">
        <f aca="true" t="shared" si="7" ref="I58:K59">I46+I48+I50+I52+I54+I56</f>
        <v>31</v>
      </c>
      <c r="J58" s="44">
        <f t="shared" si="7"/>
        <v>23</v>
      </c>
      <c r="K58" s="44">
        <f t="shared" si="7"/>
        <v>2</v>
      </c>
      <c r="L58" s="126">
        <f>SUM(L46+L48+L50+L52+L54+L56)</f>
        <v>1</v>
      </c>
      <c r="M58" s="221">
        <f aca="true" t="shared" si="8" ref="M58:O59">M46+M48+M50+M52+M54+M56</f>
        <v>40</v>
      </c>
      <c r="N58" s="100">
        <f t="shared" si="8"/>
        <v>13</v>
      </c>
      <c r="O58" s="44">
        <f t="shared" si="8"/>
        <v>15</v>
      </c>
      <c r="P58" s="126">
        <f>SUM(P46+P48+P50+P52+P54+P56)</f>
        <v>1</v>
      </c>
      <c r="Q58" s="221">
        <f>Q46+Q48+Q50+Q52+Q54+Q56</f>
        <v>348</v>
      </c>
    </row>
    <row r="59" spans="1:17" ht="12" customHeight="1" thickBot="1">
      <c r="A59" s="318"/>
      <c r="B59" s="223">
        <f>B47+B49+B51+B53+B55+B57</f>
        <v>5100</v>
      </c>
      <c r="C59" s="229">
        <f>C47+C49+C51+C53+C55+C57</f>
        <v>500</v>
      </c>
      <c r="D59" s="126">
        <f>SUM(D47+D49+D51+D53+D55+D57)</f>
        <v>0</v>
      </c>
      <c r="E59" s="44">
        <f t="shared" si="6"/>
        <v>0</v>
      </c>
      <c r="F59" s="222">
        <f t="shared" si="6"/>
        <v>3800</v>
      </c>
      <c r="G59" s="229">
        <f t="shared" si="6"/>
        <v>1200</v>
      </c>
      <c r="H59" s="126">
        <f>SUM(H47+H49+H51+H53+H55+H57)</f>
        <v>6</v>
      </c>
      <c r="I59" s="209">
        <f t="shared" si="7"/>
        <v>0</v>
      </c>
      <c r="J59" s="223">
        <f t="shared" si="7"/>
        <v>3900</v>
      </c>
      <c r="K59" s="229">
        <f t="shared" si="7"/>
        <v>600</v>
      </c>
      <c r="L59" s="126">
        <f>SUM(L47+L49+L51+L53+L55+L57)</f>
        <v>0</v>
      </c>
      <c r="M59" s="44">
        <f t="shared" si="8"/>
        <v>0</v>
      </c>
      <c r="N59" s="222">
        <f t="shared" si="8"/>
        <v>2900</v>
      </c>
      <c r="O59" s="229">
        <f t="shared" si="8"/>
        <v>6200</v>
      </c>
      <c r="P59" s="126">
        <f>SUM(P47+P49+P51+P53+P55+P57)</f>
        <v>0</v>
      </c>
      <c r="Q59" s="44">
        <f>Q47+Q49+Q51+Q53+Q55+Q57</f>
        <v>1</v>
      </c>
    </row>
    <row r="60" spans="1:17" ht="12" customHeight="1">
      <c r="A60" s="63"/>
      <c r="B60" s="54"/>
      <c r="C60" s="54"/>
      <c r="D60" s="137"/>
      <c r="E60" s="8"/>
      <c r="F60" s="54"/>
      <c r="G60" s="54"/>
      <c r="H60" s="137"/>
      <c r="I60" s="8"/>
      <c r="J60" s="54"/>
      <c r="K60" s="54"/>
      <c r="L60" s="137"/>
      <c r="M60" s="8"/>
      <c r="N60" s="54"/>
      <c r="O60" s="54"/>
      <c r="P60" s="137"/>
      <c r="Q60" s="8"/>
    </row>
    <row r="61" spans="1:17" ht="12" customHeight="1" thickBot="1">
      <c r="A61" s="63"/>
      <c r="B61" s="54"/>
      <c r="C61" s="54"/>
      <c r="D61" s="54"/>
      <c r="E61" s="54"/>
      <c r="F61" s="54"/>
      <c r="G61" s="54"/>
      <c r="H61" s="30"/>
      <c r="I61" s="30"/>
      <c r="J61" s="54"/>
      <c r="K61" s="54"/>
      <c r="L61" s="30"/>
      <c r="M61" s="30"/>
      <c r="N61" s="19"/>
      <c r="O61" s="19"/>
      <c r="P61" s="19"/>
      <c r="Q61" s="19"/>
    </row>
    <row r="62" spans="1:17" ht="12" customHeight="1" thickBot="1">
      <c r="A62" s="322" t="s">
        <v>4</v>
      </c>
      <c r="B62" s="325" t="s">
        <v>68</v>
      </c>
      <c r="C62" s="313"/>
      <c r="D62" s="313"/>
      <c r="E62" s="314"/>
      <c r="F62" s="325" t="s">
        <v>42</v>
      </c>
      <c r="G62" s="313"/>
      <c r="H62" s="313"/>
      <c r="I62" s="314"/>
      <c r="J62" s="325" t="s">
        <v>43</v>
      </c>
      <c r="K62" s="326"/>
      <c r="L62" s="326"/>
      <c r="M62" s="327"/>
      <c r="N62" s="291"/>
      <c r="O62" s="291"/>
      <c r="P62" s="291"/>
      <c r="Q62" s="291"/>
    </row>
    <row r="63" spans="1:17" ht="12" customHeight="1">
      <c r="A63" s="323"/>
      <c r="B63" s="34" t="s">
        <v>0</v>
      </c>
      <c r="C63" s="34" t="s">
        <v>60</v>
      </c>
      <c r="D63" s="34" t="s">
        <v>31</v>
      </c>
      <c r="E63" s="34" t="s">
        <v>2</v>
      </c>
      <c r="F63" s="34" t="s">
        <v>0</v>
      </c>
      <c r="G63" s="34" t="s">
        <v>60</v>
      </c>
      <c r="H63" s="34" t="s">
        <v>31</v>
      </c>
      <c r="I63" s="34" t="s">
        <v>2</v>
      </c>
      <c r="J63" s="34" t="s">
        <v>0</v>
      </c>
      <c r="K63" s="34" t="s">
        <v>60</v>
      </c>
      <c r="L63" s="34" t="s">
        <v>31</v>
      </c>
      <c r="M63" s="34" t="s">
        <v>2</v>
      </c>
      <c r="N63" s="8"/>
      <c r="O63" s="8"/>
      <c r="P63" s="8"/>
      <c r="Q63" s="8"/>
    </row>
    <row r="64" spans="1:17" ht="12" customHeight="1" thickBot="1">
      <c r="A64" s="318"/>
      <c r="B64" s="148" t="s">
        <v>1</v>
      </c>
      <c r="C64" s="36" t="s">
        <v>1</v>
      </c>
      <c r="D64" s="77" t="s">
        <v>30</v>
      </c>
      <c r="E64" s="220" t="s">
        <v>15</v>
      </c>
      <c r="F64" s="148" t="s">
        <v>1</v>
      </c>
      <c r="G64" s="36" t="s">
        <v>1</v>
      </c>
      <c r="H64" s="77" t="s">
        <v>30</v>
      </c>
      <c r="I64" s="220" t="s">
        <v>15</v>
      </c>
      <c r="J64" s="148" t="s">
        <v>1</v>
      </c>
      <c r="K64" s="36" t="s">
        <v>1</v>
      </c>
      <c r="L64" s="77" t="s">
        <v>30</v>
      </c>
      <c r="M64" s="220" t="s">
        <v>15</v>
      </c>
      <c r="N64" s="19"/>
      <c r="O64" s="19"/>
      <c r="P64" s="8"/>
      <c r="Q64" s="8"/>
    </row>
    <row r="65" spans="1:17" ht="12" customHeight="1">
      <c r="A65" s="319" t="s">
        <v>7</v>
      </c>
      <c r="B65" s="37"/>
      <c r="C65" s="37"/>
      <c r="D65" s="68"/>
      <c r="E65" s="144"/>
      <c r="F65" s="117">
        <f>'Jun 06'!F61+'Jul 06'!F43</f>
        <v>14</v>
      </c>
      <c r="G65" s="144"/>
      <c r="H65" s="144"/>
      <c r="I65" s="174">
        <f>'Jun 06'!I61+'Jul 06'!I43</f>
        <v>112</v>
      </c>
      <c r="J65" s="144"/>
      <c r="K65" s="144"/>
      <c r="L65" s="144"/>
      <c r="M65" s="144">
        <f>'Jun 06'!M61+'Jul 06'!M43</f>
        <v>2</v>
      </c>
      <c r="N65" s="20"/>
      <c r="O65" s="20"/>
      <c r="P65" s="137"/>
      <c r="Q65" s="20"/>
    </row>
    <row r="66" spans="1:17" ht="12" customHeight="1">
      <c r="A66" s="311"/>
      <c r="B66" s="39"/>
      <c r="C66" s="39"/>
      <c r="D66" s="129"/>
      <c r="E66" s="38"/>
      <c r="F66" s="246">
        <f>'Jun 06'!F62+'Jul 06'!F44</f>
        <v>2100</v>
      </c>
      <c r="G66" s="18"/>
      <c r="H66" s="37"/>
      <c r="I66" s="38"/>
      <c r="J66" s="18"/>
      <c r="K66" s="18"/>
      <c r="L66" s="37"/>
      <c r="M66" s="37"/>
      <c r="N66" s="19"/>
      <c r="O66" s="19"/>
      <c r="P66" s="133"/>
      <c r="Q66" s="20"/>
    </row>
    <row r="67" spans="1:17" ht="12" customHeight="1">
      <c r="A67" s="310" t="s">
        <v>6</v>
      </c>
      <c r="B67" s="40"/>
      <c r="C67" s="40"/>
      <c r="D67" s="71"/>
      <c r="E67" s="40"/>
      <c r="F67" s="142">
        <f>'Jun 06'!F63+'Jul 06'!F45</f>
        <v>6</v>
      </c>
      <c r="G67" s="37">
        <f>'Jun 06'!G63+'Jul 06'!G45</f>
        <v>8</v>
      </c>
      <c r="H67" s="37"/>
      <c r="I67" s="38">
        <f>'Jun 06'!I63+'Jul 06'!I45</f>
        <v>278</v>
      </c>
      <c r="J67" s="37"/>
      <c r="K67" s="37"/>
      <c r="L67" s="37"/>
      <c r="M67" s="37">
        <f>'Jun 06'!M63+'Jul 06'!M45</f>
        <v>1</v>
      </c>
      <c r="N67" s="20"/>
      <c r="O67" s="20"/>
      <c r="P67" s="137"/>
      <c r="Q67" s="20"/>
    </row>
    <row r="68" spans="1:17" ht="12" customHeight="1">
      <c r="A68" s="311"/>
      <c r="B68" s="39"/>
      <c r="C68" s="39"/>
      <c r="D68" s="129"/>
      <c r="E68" s="38"/>
      <c r="F68" s="246">
        <f>'Jun 06'!F64+'Jul 06'!F46</f>
        <v>1600</v>
      </c>
      <c r="G68" s="18">
        <f>'Jun 06'!G64+'Jul 06'!G46</f>
        <v>2800</v>
      </c>
      <c r="H68" s="37"/>
      <c r="I68" s="38"/>
      <c r="J68" s="18"/>
      <c r="K68" s="18"/>
      <c r="L68" s="37"/>
      <c r="M68" s="37"/>
      <c r="N68" s="19"/>
      <c r="O68" s="19"/>
      <c r="P68" s="133"/>
      <c r="Q68" s="20"/>
    </row>
    <row r="69" spans="1:17" ht="12" customHeight="1">
      <c r="A69" s="310" t="s">
        <v>8</v>
      </c>
      <c r="B69" s="40"/>
      <c r="C69" s="40"/>
      <c r="D69" s="71"/>
      <c r="E69" s="40"/>
      <c r="F69" s="142">
        <f>'Jun 06'!F65+'Jul 06'!F47</f>
        <v>2</v>
      </c>
      <c r="G69" s="37">
        <f>'Jun 06'!G65+'Jul 06'!G47</f>
        <v>2</v>
      </c>
      <c r="H69" s="37"/>
      <c r="I69" s="38">
        <f>'Jun 06'!I65+'Jul 06'!I47</f>
        <v>6</v>
      </c>
      <c r="J69" s="37"/>
      <c r="K69" s="37"/>
      <c r="L69" s="37"/>
      <c r="M69" s="37"/>
      <c r="N69" s="20"/>
      <c r="O69" s="20"/>
      <c r="P69" s="137"/>
      <c r="Q69" s="20"/>
    </row>
    <row r="70" spans="1:17" ht="12" customHeight="1">
      <c r="A70" s="311"/>
      <c r="B70" s="39"/>
      <c r="C70" s="39"/>
      <c r="D70" s="129"/>
      <c r="E70" s="245"/>
      <c r="F70" s="246">
        <f>'Jun 06'!F66+'Jul 06'!F48</f>
        <v>200</v>
      </c>
      <c r="G70" s="18">
        <f>'Jun 06'!G66+'Jul 06'!G48</f>
        <v>1000</v>
      </c>
      <c r="H70" s="37"/>
      <c r="I70" s="38"/>
      <c r="J70" s="18"/>
      <c r="K70" s="18"/>
      <c r="L70" s="37"/>
      <c r="M70" s="37"/>
      <c r="N70" s="19"/>
      <c r="O70" s="19"/>
      <c r="P70" s="133"/>
      <c r="Q70" s="20"/>
    </row>
    <row r="71" spans="1:17" ht="12" customHeight="1">
      <c r="A71" s="310" t="s">
        <v>9</v>
      </c>
      <c r="B71" s="40"/>
      <c r="C71" s="40"/>
      <c r="D71" s="71"/>
      <c r="E71" s="40"/>
      <c r="F71" s="142">
        <f>'Jun 06'!F67+'Jul 06'!F49</f>
        <v>8</v>
      </c>
      <c r="G71" s="37">
        <f>'Jun 06'!G67+'Jul 06'!G49</f>
        <v>3</v>
      </c>
      <c r="H71" s="37">
        <f>'Jun 06'!H67+'Jul 06'!H49</f>
        <v>2</v>
      </c>
      <c r="I71" s="38">
        <f>'Jun 06'!I67+'Jul 06'!I49</f>
        <v>14</v>
      </c>
      <c r="J71" s="37">
        <f>'Jun 06'!J67+'Jul 06'!J49</f>
        <v>9</v>
      </c>
      <c r="K71" s="37">
        <f>'Jun 06'!K67+'Jul 06'!K49</f>
        <v>1</v>
      </c>
      <c r="L71" s="37"/>
      <c r="M71" s="37">
        <f>'Jun 06'!M67+'Jul 06'!M49</f>
        <v>2</v>
      </c>
      <c r="N71" s="20"/>
      <c r="O71" s="20"/>
      <c r="P71" s="137"/>
      <c r="Q71" s="20"/>
    </row>
    <row r="72" spans="1:17" ht="12" customHeight="1">
      <c r="A72" s="311"/>
      <c r="B72" s="39"/>
      <c r="C72" s="39"/>
      <c r="D72" s="129"/>
      <c r="E72" s="38"/>
      <c r="F72" s="246">
        <f>'Jun 06'!F68+'Jul 06'!F50</f>
        <v>1100</v>
      </c>
      <c r="G72" s="18">
        <f>'Jun 06'!G68+'Jul 06'!G50</f>
        <v>900</v>
      </c>
      <c r="H72" s="37"/>
      <c r="I72" s="38"/>
      <c r="J72" s="18">
        <f>'Jun 06'!J68+'Jul 06'!J50</f>
        <v>1500</v>
      </c>
      <c r="K72" s="18">
        <f>'Jun 06'!K68+'Jul 06'!K50</f>
        <v>300</v>
      </c>
      <c r="L72" s="37"/>
      <c r="M72" s="37"/>
      <c r="N72" s="19"/>
      <c r="O72" s="19"/>
      <c r="P72" s="133"/>
      <c r="Q72" s="20"/>
    </row>
    <row r="73" spans="1:17" ht="12" customHeight="1">
      <c r="A73" s="310" t="s">
        <v>10</v>
      </c>
      <c r="B73" s="40"/>
      <c r="C73" s="40"/>
      <c r="D73" s="71"/>
      <c r="E73" s="40"/>
      <c r="F73" s="142">
        <f>'Jun 06'!F69+'Jul 06'!F51</f>
        <v>18</v>
      </c>
      <c r="G73" s="37">
        <f>'Jun 06'!G69+'Jul 06'!G51</f>
        <v>20</v>
      </c>
      <c r="H73" s="37">
        <f>'Jun 06'!H69+'Jul 06'!H51</f>
        <v>2</v>
      </c>
      <c r="I73" s="38">
        <f>'Jun 06'!I69+'Jul 06'!I51</f>
        <v>17</v>
      </c>
      <c r="J73" s="37">
        <f>'Jun 06'!J69+'Jul 06'!J51</f>
        <v>1</v>
      </c>
      <c r="K73" s="37"/>
      <c r="L73" s="37"/>
      <c r="M73" s="37"/>
      <c r="N73" s="20"/>
      <c r="O73" s="20"/>
      <c r="P73" s="137"/>
      <c r="Q73" s="20"/>
    </row>
    <row r="74" spans="1:17" ht="12" customHeight="1">
      <c r="A74" s="311"/>
      <c r="B74" s="39"/>
      <c r="C74" s="39"/>
      <c r="D74" s="129"/>
      <c r="E74" s="245"/>
      <c r="F74" s="246">
        <f>'Jun 06'!F70+'Jul 06'!F52</f>
        <v>3200</v>
      </c>
      <c r="G74" s="18">
        <f>'Jun 06'!G70+'Jul 06'!G52</f>
        <v>6400</v>
      </c>
      <c r="H74" s="37"/>
      <c r="I74" s="38"/>
      <c r="J74" s="18">
        <f>'Jun 06'!J70+'Jul 06'!J52</f>
        <v>100</v>
      </c>
      <c r="K74" s="18"/>
      <c r="L74" s="37"/>
      <c r="M74" s="37"/>
      <c r="N74" s="19"/>
      <c r="O74" s="19"/>
      <c r="P74" s="133"/>
      <c r="Q74" s="20"/>
    </row>
    <row r="75" spans="1:17" ht="12" customHeight="1">
      <c r="A75" s="310" t="s">
        <v>11</v>
      </c>
      <c r="B75" s="40"/>
      <c r="C75" s="40"/>
      <c r="D75" s="71"/>
      <c r="E75" s="40">
        <v>1</v>
      </c>
      <c r="F75" s="142">
        <f>'Jun 06'!F71+'Jul 06'!F53</f>
        <v>3</v>
      </c>
      <c r="G75" s="37">
        <f>'Jun 06'!G71+'Jul 06'!G53</f>
        <v>1</v>
      </c>
      <c r="H75" s="37"/>
      <c r="I75" s="38">
        <f>'Jun 06'!I71+'Jul 06'!I53</f>
        <v>86</v>
      </c>
      <c r="J75" s="37"/>
      <c r="K75" s="37"/>
      <c r="L75" s="37"/>
      <c r="M75" s="37"/>
      <c r="N75" s="20"/>
      <c r="O75" s="20"/>
      <c r="P75" s="137"/>
      <c r="Q75" s="20"/>
    </row>
    <row r="76" spans="1:17" ht="12" customHeight="1" thickBot="1">
      <c r="A76" s="318"/>
      <c r="B76" s="43"/>
      <c r="C76" s="43"/>
      <c r="D76" s="131"/>
      <c r="E76" s="245"/>
      <c r="F76" s="36">
        <f>'Jun 06'!F72+'Jul 06'!F54</f>
        <v>300</v>
      </c>
      <c r="G76" s="36">
        <f>'Jun 06'!G72+'Jul 06'!G54</f>
        <v>500</v>
      </c>
      <c r="H76" s="176"/>
      <c r="I76" s="176"/>
      <c r="J76" s="148"/>
      <c r="K76" s="148"/>
      <c r="L76" s="145"/>
      <c r="M76" s="145"/>
      <c r="N76" s="19"/>
      <c r="O76" s="19"/>
      <c r="P76" s="133"/>
      <c r="Q76" s="20"/>
    </row>
    <row r="77" spans="1:17" ht="12" customHeight="1" thickBot="1">
      <c r="A77" s="319" t="s">
        <v>3</v>
      </c>
      <c r="B77" s="44">
        <f>B65+B67+B69+B71+B73+B75</f>
        <v>0</v>
      </c>
      <c r="C77" s="44">
        <f>C65+C67+C69+C71+C73+C75</f>
        <v>0</v>
      </c>
      <c r="D77" s="126">
        <f>SUM(D65+D67+D69+D71+D73+D75)</f>
        <v>0</v>
      </c>
      <c r="E77" s="221">
        <f aca="true" t="shared" si="9" ref="E77:G78">E65+E67+E69+E71+E73+E75</f>
        <v>1</v>
      </c>
      <c r="F77" s="44">
        <f t="shared" si="9"/>
        <v>51</v>
      </c>
      <c r="G77" s="44">
        <f t="shared" si="9"/>
        <v>34</v>
      </c>
      <c r="H77" s="126">
        <f>SUM(H65+H67+H69+H71+H73+H75)</f>
        <v>4</v>
      </c>
      <c r="I77" s="221">
        <f aca="true" t="shared" si="10" ref="I77:K78">I65+I67+I69+I71+I73+I75</f>
        <v>513</v>
      </c>
      <c r="J77" s="44">
        <f t="shared" si="10"/>
        <v>10</v>
      </c>
      <c r="K77" s="44">
        <f t="shared" si="10"/>
        <v>1</v>
      </c>
      <c r="L77" s="126">
        <f>SUM(L65+L67+L69+L71+L73+L75)</f>
        <v>0</v>
      </c>
      <c r="M77" s="221">
        <f>M65+M67+M69+M71+M73+M75</f>
        <v>5</v>
      </c>
      <c r="N77" s="8"/>
      <c r="O77" s="8"/>
      <c r="P77" s="137"/>
      <c r="Q77" s="8"/>
    </row>
    <row r="78" spans="1:17" ht="12" customHeight="1" thickBot="1">
      <c r="A78" s="318"/>
      <c r="B78" s="148">
        <f>B66+B68+B70+B72+B74+B76</f>
        <v>0</v>
      </c>
      <c r="C78" s="148">
        <f>C66+C68+C70+C72+C74+C76</f>
        <v>0</v>
      </c>
      <c r="D78" s="126">
        <f>SUM(D66+D68+D70+D72+D74+D76)</f>
        <v>0</v>
      </c>
      <c r="E78" s="44">
        <f t="shared" si="9"/>
        <v>0</v>
      </c>
      <c r="F78" s="223">
        <f t="shared" si="9"/>
        <v>8500</v>
      </c>
      <c r="G78" s="229">
        <f t="shared" si="9"/>
        <v>11600</v>
      </c>
      <c r="H78" s="126">
        <f>SUM(H66+H68+H70+H72+H74+H76)</f>
        <v>0</v>
      </c>
      <c r="I78" s="44">
        <f t="shared" si="10"/>
        <v>0</v>
      </c>
      <c r="J78" s="223">
        <f t="shared" si="10"/>
        <v>1600</v>
      </c>
      <c r="K78" s="229">
        <f t="shared" si="10"/>
        <v>300</v>
      </c>
      <c r="L78" s="126">
        <f>SUM(L66+L68+L70+L72+L74+L76)</f>
        <v>0</v>
      </c>
      <c r="M78" s="44">
        <f>M66+M68+M70+M72+M74+M76</f>
        <v>0</v>
      </c>
      <c r="N78" s="54"/>
      <c r="O78" s="54"/>
      <c r="P78" s="137"/>
      <c r="Q78" s="8"/>
    </row>
    <row r="79" spans="1:25" ht="12" customHeight="1">
      <c r="A79" s="149"/>
      <c r="B79" s="157"/>
      <c r="C79" s="157"/>
      <c r="D79" s="158"/>
      <c r="E79" s="158"/>
      <c r="F79" s="158"/>
      <c r="G79" s="158"/>
      <c r="H79" s="158"/>
      <c r="I79" s="154"/>
      <c r="J79" s="154"/>
      <c r="K79" s="154"/>
      <c r="L79" s="154"/>
      <c r="M79" s="154"/>
      <c r="N79" s="154"/>
      <c r="O79" s="154"/>
      <c r="P79" s="154"/>
      <c r="Q79" s="155"/>
      <c r="T79" s="53"/>
      <c r="U79" s="53"/>
      <c r="V79" s="53"/>
      <c r="W79" s="53"/>
      <c r="X79" s="53"/>
      <c r="Y79" s="53"/>
    </row>
    <row r="80" spans="1:25" ht="12" customHeight="1">
      <c r="A80" s="149"/>
      <c r="B80" s="157"/>
      <c r="C80" s="157"/>
      <c r="D80" s="158"/>
      <c r="E80" s="158"/>
      <c r="F80" s="158"/>
      <c r="G80" s="158"/>
      <c r="H80" s="158"/>
      <c r="I80" s="154"/>
      <c r="J80" s="154"/>
      <c r="K80" s="154"/>
      <c r="L80" s="154"/>
      <c r="M80" s="154"/>
      <c r="N80" s="154"/>
      <c r="O80" s="154"/>
      <c r="P80" s="154"/>
      <c r="Q80" s="155"/>
      <c r="T80" s="53"/>
      <c r="U80" s="53"/>
      <c r="V80" s="53"/>
      <c r="W80" s="53"/>
      <c r="X80" s="53"/>
      <c r="Y80" s="53"/>
    </row>
    <row r="81" spans="1:25" ht="12" customHeight="1">
      <c r="A81" s="320" t="s">
        <v>57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159"/>
      <c r="O81" s="159"/>
      <c r="P81" s="159"/>
      <c r="Q81" s="159"/>
      <c r="T81" s="53"/>
      <c r="U81" s="53"/>
      <c r="V81" s="53"/>
      <c r="W81" s="53"/>
      <c r="X81" s="53"/>
      <c r="Y81" s="53"/>
    </row>
    <row r="82" spans="1:25" ht="12" customHeight="1" thickBot="1">
      <c r="A82" s="21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59"/>
      <c r="O82" s="159"/>
      <c r="P82" s="159"/>
      <c r="Q82" s="159"/>
      <c r="T82" s="53"/>
      <c r="U82" s="53"/>
      <c r="V82" s="53"/>
      <c r="W82" s="53"/>
      <c r="X82" s="53"/>
      <c r="Y82" s="53"/>
    </row>
    <row r="83" spans="1:25" ht="12" customHeight="1" thickBot="1">
      <c r="A83" s="322" t="s">
        <v>4</v>
      </c>
      <c r="B83" s="315" t="s">
        <v>36</v>
      </c>
      <c r="C83" s="313"/>
      <c r="D83" s="313"/>
      <c r="E83" s="314"/>
      <c r="F83" s="312" t="s">
        <v>45</v>
      </c>
      <c r="G83" s="313"/>
      <c r="H83" s="313"/>
      <c r="I83" s="313"/>
      <c r="J83" s="315" t="s">
        <v>46</v>
      </c>
      <c r="K83" s="313"/>
      <c r="L83" s="313"/>
      <c r="M83" s="314"/>
      <c r="N83" s="312" t="s">
        <v>25</v>
      </c>
      <c r="O83" s="313"/>
      <c r="P83" s="313"/>
      <c r="Q83" s="314"/>
      <c r="R83" s="291"/>
      <c r="S83" s="260"/>
      <c r="T83" s="260"/>
      <c r="U83" s="260"/>
      <c r="V83" s="8"/>
      <c r="W83" s="8"/>
      <c r="X83" s="53"/>
      <c r="Y83" s="53"/>
    </row>
    <row r="84" spans="1:25" ht="12" customHeight="1">
      <c r="A84" s="323"/>
      <c r="B84" s="34" t="s">
        <v>0</v>
      </c>
      <c r="C84" s="34" t="s">
        <v>60</v>
      </c>
      <c r="D84" s="34" t="s">
        <v>31</v>
      </c>
      <c r="E84" s="34" t="s">
        <v>2</v>
      </c>
      <c r="F84" s="80" t="s">
        <v>0</v>
      </c>
      <c r="G84" s="34" t="s">
        <v>60</v>
      </c>
      <c r="H84" s="34" t="s">
        <v>31</v>
      </c>
      <c r="I84" s="35" t="s">
        <v>2</v>
      </c>
      <c r="J84" s="34" t="s">
        <v>0</v>
      </c>
      <c r="K84" s="34" t="s">
        <v>60</v>
      </c>
      <c r="L84" s="34" t="s">
        <v>31</v>
      </c>
      <c r="M84" s="34" t="s">
        <v>2</v>
      </c>
      <c r="N84" s="80" t="s">
        <v>0</v>
      </c>
      <c r="O84" s="34" t="s">
        <v>60</v>
      </c>
      <c r="P84" s="34" t="s">
        <v>31</v>
      </c>
      <c r="Q84" s="34" t="s">
        <v>2</v>
      </c>
      <c r="R84" s="8"/>
      <c r="S84" s="8"/>
      <c r="T84" s="8"/>
      <c r="U84" s="8"/>
      <c r="V84" s="8"/>
      <c r="W84" s="8"/>
      <c r="X84" s="53"/>
      <c r="Y84" s="53"/>
    </row>
    <row r="85" spans="1:25" ht="12" customHeight="1" thickBot="1">
      <c r="A85" s="318"/>
      <c r="B85" s="148" t="s">
        <v>1</v>
      </c>
      <c r="C85" s="36" t="s">
        <v>1</v>
      </c>
      <c r="D85" s="77" t="s">
        <v>30</v>
      </c>
      <c r="E85" s="220" t="s">
        <v>15</v>
      </c>
      <c r="F85" s="81" t="s">
        <v>1</v>
      </c>
      <c r="G85" s="36" t="s">
        <v>1</v>
      </c>
      <c r="H85" s="77" t="s">
        <v>30</v>
      </c>
      <c r="I85" s="116" t="s">
        <v>15</v>
      </c>
      <c r="J85" s="148" t="s">
        <v>1</v>
      </c>
      <c r="K85" s="36" t="s">
        <v>1</v>
      </c>
      <c r="L85" s="77" t="s">
        <v>30</v>
      </c>
      <c r="M85" s="220" t="s">
        <v>15</v>
      </c>
      <c r="N85" s="81" t="s">
        <v>1</v>
      </c>
      <c r="O85" s="36" t="s">
        <v>1</v>
      </c>
      <c r="P85" s="77" t="s">
        <v>30</v>
      </c>
      <c r="Q85" s="220" t="s">
        <v>15</v>
      </c>
      <c r="R85" s="19"/>
      <c r="S85" s="19"/>
      <c r="T85" s="8"/>
      <c r="U85" s="8"/>
      <c r="V85" s="19"/>
      <c r="W85" s="19"/>
      <c r="X85" s="53"/>
      <c r="Y85" s="53"/>
    </row>
    <row r="86" spans="1:23" ht="12" customHeight="1">
      <c r="A86" s="319" t="s">
        <v>7</v>
      </c>
      <c r="B86" s="144"/>
      <c r="C86" s="144"/>
      <c r="D86" s="144"/>
      <c r="E86" s="144"/>
      <c r="F86" s="38"/>
      <c r="G86" s="37"/>
      <c r="H86" s="68"/>
      <c r="I86" s="117"/>
      <c r="J86" s="144">
        <f>'Jun 06'!J80+'Jul 06'!F63</f>
        <v>2</v>
      </c>
      <c r="K86" s="144">
        <f>'Jun 06'!K80+'Jul 06'!G63</f>
        <v>1</v>
      </c>
      <c r="L86" s="144"/>
      <c r="M86" s="144"/>
      <c r="N86" s="174">
        <f>'Jun 06'!B98+'Jul 06'!J63</f>
        <v>7</v>
      </c>
      <c r="O86" s="144"/>
      <c r="P86" s="144"/>
      <c r="Q86" s="144">
        <f>'Jun 06'!E98+'Jul 06'!M63</f>
        <v>11</v>
      </c>
      <c r="R86" s="20"/>
      <c r="S86" s="20"/>
      <c r="T86" s="137"/>
      <c r="U86" s="20"/>
      <c r="V86" s="20"/>
      <c r="W86" s="20"/>
    </row>
    <row r="87" spans="1:23" ht="12" customHeight="1">
      <c r="A87" s="311"/>
      <c r="B87" s="39"/>
      <c r="C87" s="39"/>
      <c r="D87" s="40"/>
      <c r="E87" s="40"/>
      <c r="F87" s="48"/>
      <c r="G87" s="39"/>
      <c r="H87" s="146"/>
      <c r="I87" s="244"/>
      <c r="J87" s="39">
        <f>'Jun 06'!J81+'Jul 06'!F64</f>
        <v>1000</v>
      </c>
      <c r="K87" s="39">
        <f>'Jun 06'!K81+'Jul 06'!G64</f>
        <v>500</v>
      </c>
      <c r="L87" s="39"/>
      <c r="M87" s="39"/>
      <c r="N87" s="184">
        <f>'Jun 06'!B99+'Jul 06'!J64</f>
        <v>1200</v>
      </c>
      <c r="O87" s="18"/>
      <c r="P87" s="37"/>
      <c r="Q87" s="37"/>
      <c r="R87" s="19"/>
      <c r="S87" s="20"/>
      <c r="T87" s="133"/>
      <c r="U87" s="20"/>
      <c r="V87" s="19"/>
      <c r="W87" s="20"/>
    </row>
    <row r="88" spans="1:23" ht="12" customHeight="1">
      <c r="A88" s="310" t="s">
        <v>6</v>
      </c>
      <c r="B88" s="40">
        <f>'Jun 06'!B82+'Jul 06'!B65</f>
        <v>3</v>
      </c>
      <c r="C88" s="40"/>
      <c r="D88" s="40">
        <f>'Jun 06'!D82+'Jul 06'!D65</f>
        <v>2</v>
      </c>
      <c r="E88" s="40">
        <f>'Jun 06'!E82+'Jul 06'!E65</f>
        <v>6</v>
      </c>
      <c r="F88" s="47">
        <v>2</v>
      </c>
      <c r="G88" s="40"/>
      <c r="H88" s="71"/>
      <c r="I88" s="41">
        <v>1</v>
      </c>
      <c r="J88" s="40">
        <f>'Jun 06'!J82+'Jul 06'!F65</f>
        <v>3</v>
      </c>
      <c r="K88" s="40"/>
      <c r="L88" s="40"/>
      <c r="M88" s="40">
        <f>'Jun 06'!M82+'Jul 06'!I65</f>
        <v>1</v>
      </c>
      <c r="N88" s="38">
        <f>'Jun 06'!B100+'Jul 06'!J65</f>
        <v>29</v>
      </c>
      <c r="O88" s="37">
        <f>'Jun 06'!C100+'Jul 06'!K65</f>
        <v>21</v>
      </c>
      <c r="P88" s="37">
        <f>'Jun 06'!D100+'Jul 06'!L65</f>
        <v>5</v>
      </c>
      <c r="Q88" s="37">
        <f>'Jun 06'!E100+'Jul 06'!M65</f>
        <v>132</v>
      </c>
      <c r="R88" s="20"/>
      <c r="S88" s="20"/>
      <c r="T88" s="137"/>
      <c r="U88" s="20"/>
      <c r="V88" s="20"/>
      <c r="W88" s="20"/>
    </row>
    <row r="89" spans="1:23" ht="12" customHeight="1">
      <c r="A89" s="311"/>
      <c r="B89" s="39">
        <f>'Jun 06'!B83+'Jul 06'!B66</f>
        <v>200</v>
      </c>
      <c r="C89" s="39"/>
      <c r="D89" s="40"/>
      <c r="E89" s="40"/>
      <c r="F89" s="48">
        <v>600</v>
      </c>
      <c r="G89" s="39"/>
      <c r="H89" s="130"/>
      <c r="I89" s="118"/>
      <c r="J89" s="39">
        <f>'Jun 06'!J83+'Jul 06'!F66</f>
        <v>1200</v>
      </c>
      <c r="K89" s="39"/>
      <c r="L89" s="39"/>
      <c r="M89" s="39"/>
      <c r="N89" s="184">
        <f>'Jun 06'!B101+'Jul 06'!J66</f>
        <v>8500</v>
      </c>
      <c r="O89" s="18">
        <f>'Jun 06'!C101+'Jul 06'!K66</f>
        <v>9800</v>
      </c>
      <c r="P89" s="37">
        <f>'Jun 06'!D101+'Jul 06'!L66</f>
        <v>2</v>
      </c>
      <c r="Q89" s="37">
        <f>'Jun 06'!E101+'Jul 06'!M66</f>
        <v>11</v>
      </c>
      <c r="R89" s="19"/>
      <c r="S89" s="19"/>
      <c r="T89" s="133"/>
      <c r="U89" s="20"/>
      <c r="V89" s="19"/>
      <c r="W89" s="19"/>
    </row>
    <row r="90" spans="1:23" ht="12" customHeight="1">
      <c r="A90" s="310" t="s">
        <v>8</v>
      </c>
      <c r="B90" s="40"/>
      <c r="C90" s="40"/>
      <c r="D90" s="40"/>
      <c r="E90" s="40"/>
      <c r="F90" s="47"/>
      <c r="G90" s="40"/>
      <c r="H90" s="71"/>
      <c r="I90" s="41"/>
      <c r="J90" s="40"/>
      <c r="K90" s="40"/>
      <c r="L90" s="40"/>
      <c r="M90" s="40"/>
      <c r="N90" s="38"/>
      <c r="O90" s="37"/>
      <c r="P90" s="37"/>
      <c r="Q90" s="37"/>
      <c r="R90" s="20"/>
      <c r="S90" s="20"/>
      <c r="T90" s="137"/>
      <c r="U90" s="20"/>
      <c r="V90" s="20"/>
      <c r="W90" s="20"/>
    </row>
    <row r="91" spans="1:23" ht="12" customHeight="1">
      <c r="A91" s="311"/>
      <c r="B91" s="39"/>
      <c r="C91" s="39"/>
      <c r="D91" s="40"/>
      <c r="E91" s="40"/>
      <c r="F91" s="48"/>
      <c r="G91" s="39"/>
      <c r="H91" s="79"/>
      <c r="I91" s="17"/>
      <c r="J91" s="39"/>
      <c r="K91" s="39"/>
      <c r="L91" s="39"/>
      <c r="M91" s="39"/>
      <c r="N91" s="184"/>
      <c r="O91" s="18"/>
      <c r="P91" s="37"/>
      <c r="Q91" s="37"/>
      <c r="R91" s="19"/>
      <c r="S91" s="19"/>
      <c r="T91" s="133"/>
      <c r="U91" s="20"/>
      <c r="V91" s="19"/>
      <c r="W91" s="19"/>
    </row>
    <row r="92" spans="1:23" ht="12" customHeight="1">
      <c r="A92" s="310" t="s">
        <v>9</v>
      </c>
      <c r="B92" s="40"/>
      <c r="C92" s="40"/>
      <c r="D92" s="40"/>
      <c r="E92" s="40"/>
      <c r="F92" s="47"/>
      <c r="G92" s="40"/>
      <c r="H92" s="71"/>
      <c r="I92" s="41"/>
      <c r="J92" s="40">
        <f>'Jun 06'!J86+'Jul 06'!F69</f>
        <v>1</v>
      </c>
      <c r="K92" s="40"/>
      <c r="L92" s="40"/>
      <c r="M92" s="40"/>
      <c r="N92" s="38">
        <f>'Jun 06'!B104+'Jul 06'!J69</f>
        <v>12</v>
      </c>
      <c r="O92" s="37"/>
      <c r="P92" s="37">
        <f>'Jun 06'!D104+'Jul 06'!L69</f>
        <v>2</v>
      </c>
      <c r="Q92" s="37">
        <f>'Jun 06'!E104+'Jul 06'!M69</f>
        <v>3</v>
      </c>
      <c r="R92" s="20"/>
      <c r="S92" s="20"/>
      <c r="T92" s="137"/>
      <c r="U92" s="20"/>
      <c r="V92" s="20"/>
      <c r="W92" s="20"/>
    </row>
    <row r="93" spans="1:23" ht="12" customHeight="1">
      <c r="A93" s="311"/>
      <c r="B93" s="39"/>
      <c r="C93" s="39"/>
      <c r="D93" s="40"/>
      <c r="E93" s="40"/>
      <c r="F93" s="48"/>
      <c r="G93" s="39"/>
      <c r="H93" s="79"/>
      <c r="I93" s="118"/>
      <c r="J93" s="39">
        <f>'Jun 06'!J87+'Jul 06'!F70</f>
        <v>500</v>
      </c>
      <c r="K93" s="39"/>
      <c r="L93" s="39"/>
      <c r="M93" s="39"/>
      <c r="N93" s="184">
        <f>'Jun 06'!B105+'Jul 06'!J70</f>
        <v>2200</v>
      </c>
      <c r="O93" s="18"/>
      <c r="P93" s="37"/>
      <c r="Q93" s="37">
        <f>'Jun 06'!E105+'Jul 06'!M70</f>
        <v>2</v>
      </c>
      <c r="R93" s="19"/>
      <c r="S93" s="19"/>
      <c r="T93" s="133"/>
      <c r="U93" s="20"/>
      <c r="V93" s="19"/>
      <c r="W93" s="19"/>
    </row>
    <row r="94" spans="1:23" ht="12" customHeight="1">
      <c r="A94" s="310" t="s">
        <v>10</v>
      </c>
      <c r="B94" s="40"/>
      <c r="C94" s="40"/>
      <c r="D94" s="40"/>
      <c r="E94" s="40"/>
      <c r="F94" s="47"/>
      <c r="G94" s="40"/>
      <c r="H94" s="71"/>
      <c r="I94" s="41"/>
      <c r="J94" s="40">
        <f>'Jun 06'!J88+'Jul 06'!F71</f>
        <v>1</v>
      </c>
      <c r="K94" s="40"/>
      <c r="L94" s="40"/>
      <c r="M94" s="40"/>
      <c r="N94" s="38">
        <f>'Jun 06'!B106+'Jul 06'!J71</f>
        <v>8</v>
      </c>
      <c r="O94" s="37"/>
      <c r="P94" s="37"/>
      <c r="Q94" s="37">
        <f>'Jun 06'!E106+'Jul 06'!M71</f>
        <v>3</v>
      </c>
      <c r="R94" s="20"/>
      <c r="S94" s="20"/>
      <c r="T94" s="137"/>
      <c r="U94" s="20"/>
      <c r="V94" s="20"/>
      <c r="W94" s="20"/>
    </row>
    <row r="95" spans="1:23" ht="12" customHeight="1">
      <c r="A95" s="311"/>
      <c r="B95" s="39"/>
      <c r="C95" s="39"/>
      <c r="D95" s="40"/>
      <c r="E95" s="40"/>
      <c r="F95" s="48"/>
      <c r="G95" s="39"/>
      <c r="H95" s="79"/>
      <c r="I95" s="17"/>
      <c r="J95" s="39">
        <f>'Jun 06'!J89+'Jul 06'!F72</f>
        <v>300</v>
      </c>
      <c r="K95" s="39"/>
      <c r="L95" s="39"/>
      <c r="M95" s="39"/>
      <c r="N95" s="184">
        <f>'Jun 06'!B107+'Jul 06'!J72</f>
        <v>1100</v>
      </c>
      <c r="O95" s="18"/>
      <c r="P95" s="37"/>
      <c r="Q95" s="37"/>
      <c r="R95" s="19"/>
      <c r="S95" s="19"/>
      <c r="T95" s="133"/>
      <c r="U95" s="20"/>
      <c r="V95" s="19"/>
      <c r="W95" s="19"/>
    </row>
    <row r="96" spans="1:23" ht="12" customHeight="1">
      <c r="A96" s="310" t="s">
        <v>11</v>
      </c>
      <c r="B96" s="40"/>
      <c r="C96" s="40"/>
      <c r="D96" s="40"/>
      <c r="E96" s="40"/>
      <c r="F96" s="47"/>
      <c r="G96" s="40"/>
      <c r="H96" s="71"/>
      <c r="I96" s="41"/>
      <c r="J96" s="40">
        <f>'Jun 06'!J90+'Jul 06'!F73</f>
        <v>3</v>
      </c>
      <c r="K96" s="40">
        <f>'Jun 06'!K90+'Jul 06'!G73</f>
        <v>2</v>
      </c>
      <c r="L96" s="40">
        <f>'Jun 06'!L90+'Jul 06'!H73</f>
        <v>1</v>
      </c>
      <c r="M96" s="40"/>
      <c r="N96" s="38">
        <f>'Jun 06'!B108+'Jul 06'!J73</f>
        <v>3</v>
      </c>
      <c r="O96" s="37">
        <f>'Jun 06'!C108+'Jul 06'!K73</f>
        <v>2</v>
      </c>
      <c r="P96" s="37"/>
      <c r="Q96" s="37">
        <f>'Jun 06'!E108+'Jul 06'!M73</f>
        <v>28</v>
      </c>
      <c r="R96" s="20"/>
      <c r="S96" s="20"/>
      <c r="T96" s="137"/>
      <c r="U96" s="20"/>
      <c r="V96" s="20"/>
      <c r="W96" s="20"/>
    </row>
    <row r="97" spans="1:23" ht="12" customHeight="1" thickBot="1">
      <c r="A97" s="311"/>
      <c r="B97" s="39"/>
      <c r="C97" s="39"/>
      <c r="D97" s="40">
        <f>'Jun 06'!D91+'Jul 06'!D74</f>
        <v>0</v>
      </c>
      <c r="E97" s="40"/>
      <c r="F97" s="48"/>
      <c r="G97" s="39"/>
      <c r="H97" s="79"/>
      <c r="I97" s="118"/>
      <c r="J97" s="39">
        <f>'Jun 06'!J91+'Jul 06'!F74</f>
        <v>1100</v>
      </c>
      <c r="K97" s="39">
        <f>'Jun 06'!K91+'Jul 06'!G74</f>
        <v>1500</v>
      </c>
      <c r="L97" s="39"/>
      <c r="M97" s="39"/>
      <c r="N97" s="184">
        <f>'Jun 06'!B109+'Jul 06'!J74</f>
        <v>800</v>
      </c>
      <c r="O97" s="18">
        <f>'Jun 06'!C109+'Jul 06'!K74</f>
        <v>800</v>
      </c>
      <c r="P97" s="37"/>
      <c r="Q97" s="37">
        <f>'Jun 06'!E109+'Jul 06'!M74</f>
        <v>0</v>
      </c>
      <c r="R97" s="19"/>
      <c r="S97" s="19"/>
      <c r="T97" s="133"/>
      <c r="U97" s="20"/>
      <c r="V97" s="19"/>
      <c r="W97" s="19"/>
    </row>
    <row r="98" spans="1:23" ht="12" customHeight="1" thickBot="1">
      <c r="A98" s="319" t="s">
        <v>3</v>
      </c>
      <c r="B98" s="44">
        <f>B86+B88+B90+B92+B94</f>
        <v>3</v>
      </c>
      <c r="C98" s="44">
        <f>C86+C88+C90+C92+C94</f>
        <v>0</v>
      </c>
      <c r="D98" s="126">
        <f>SUM(D86+D88+D90+D92+D94)</f>
        <v>2</v>
      </c>
      <c r="E98" s="221">
        <f aca="true" t="shared" si="11" ref="E98:G99">E86+E88+E90+E92+E94</f>
        <v>6</v>
      </c>
      <c r="F98" s="100">
        <f t="shared" si="11"/>
        <v>2</v>
      </c>
      <c r="G98" s="44">
        <f t="shared" si="11"/>
        <v>0</v>
      </c>
      <c r="H98" s="126">
        <f>SUM(H86+H88+H90+H92+H94)</f>
        <v>0</v>
      </c>
      <c r="I98" s="45">
        <f>I86+I88+I90+I92+I94</f>
        <v>1</v>
      </c>
      <c r="J98" s="44">
        <f aca="true" t="shared" si="12" ref="J98:M99">J86+J88+J90+J92+J94+J96</f>
        <v>10</v>
      </c>
      <c r="K98" s="100">
        <f t="shared" si="12"/>
        <v>3</v>
      </c>
      <c r="L98" s="100">
        <f t="shared" si="12"/>
        <v>1</v>
      </c>
      <c r="M98" s="100">
        <f t="shared" si="12"/>
        <v>1</v>
      </c>
      <c r="N98" s="100">
        <f aca="true" t="shared" si="13" ref="N98:Q99">N86+N88+N90+N92+N94</f>
        <v>56</v>
      </c>
      <c r="O98" s="44">
        <f t="shared" si="13"/>
        <v>21</v>
      </c>
      <c r="P98" s="44">
        <f t="shared" si="13"/>
        <v>7</v>
      </c>
      <c r="Q98" s="44">
        <f t="shared" si="13"/>
        <v>149</v>
      </c>
      <c r="R98" s="8"/>
      <c r="S98" s="8"/>
      <c r="T98" s="137"/>
      <c r="U98" s="8"/>
      <c r="V98" s="8"/>
      <c r="W98" s="8"/>
    </row>
    <row r="99" spans="1:23" ht="12" customHeight="1" thickBot="1">
      <c r="A99" s="318"/>
      <c r="B99" s="223">
        <f>B87+B89+B91+B93+B95</f>
        <v>200</v>
      </c>
      <c r="C99" s="223">
        <f>C87+C89+C91+C93+C95</f>
        <v>0</v>
      </c>
      <c r="D99" s="126">
        <f>SUM(D87+D89+D91+D93+D95)</f>
        <v>0</v>
      </c>
      <c r="E99" s="44">
        <f t="shared" si="11"/>
        <v>0</v>
      </c>
      <c r="F99" s="222">
        <f t="shared" si="11"/>
        <v>600</v>
      </c>
      <c r="G99" s="223">
        <f t="shared" si="11"/>
        <v>0</v>
      </c>
      <c r="H99" s="126">
        <f>SUM(H87+H89+H91+H93+H95)</f>
        <v>0</v>
      </c>
      <c r="I99" s="209">
        <f>I87+I89+I91+I93+I95</f>
        <v>0</v>
      </c>
      <c r="J99" s="223">
        <f t="shared" si="12"/>
        <v>4100</v>
      </c>
      <c r="K99" s="222">
        <f t="shared" si="12"/>
        <v>2000</v>
      </c>
      <c r="L99" s="242">
        <f t="shared" si="12"/>
        <v>0</v>
      </c>
      <c r="M99" s="242">
        <f t="shared" si="12"/>
        <v>0</v>
      </c>
      <c r="N99" s="222">
        <f t="shared" si="13"/>
        <v>13000</v>
      </c>
      <c r="O99" s="223">
        <f t="shared" si="13"/>
        <v>9800</v>
      </c>
      <c r="P99" s="243">
        <f t="shared" si="13"/>
        <v>2</v>
      </c>
      <c r="Q99" s="243">
        <f t="shared" si="13"/>
        <v>13</v>
      </c>
      <c r="R99" s="54"/>
      <c r="S99" s="54"/>
      <c r="T99" s="137"/>
      <c r="U99" s="8"/>
      <c r="V99" s="54"/>
      <c r="W99" s="54"/>
    </row>
    <row r="100" spans="1:23" ht="12" customHeight="1" thickBot="1">
      <c r="A100" s="63"/>
      <c r="B100" s="54"/>
      <c r="C100" s="54"/>
      <c r="D100" s="137"/>
      <c r="E100" s="8"/>
      <c r="F100" s="54"/>
      <c r="G100" s="54"/>
      <c r="H100" s="137"/>
      <c r="I100" s="8"/>
      <c r="J100" s="54"/>
      <c r="K100" s="54"/>
      <c r="L100" s="137"/>
      <c r="M100" s="8"/>
      <c r="N100" s="54"/>
      <c r="O100" s="54"/>
      <c r="P100" s="137"/>
      <c r="Q100" s="8"/>
      <c r="R100" s="54"/>
      <c r="S100" s="54"/>
      <c r="T100" s="137"/>
      <c r="U100" s="8"/>
      <c r="V100" s="54"/>
      <c r="W100" s="54"/>
    </row>
    <row r="101" spans="1:23" ht="12" customHeight="1" thickBot="1">
      <c r="A101" s="333" t="s">
        <v>4</v>
      </c>
      <c r="B101" s="315" t="s">
        <v>26</v>
      </c>
      <c r="C101" s="313"/>
      <c r="D101" s="313"/>
      <c r="E101" s="314"/>
      <c r="F101" s="315" t="s">
        <v>27</v>
      </c>
      <c r="G101" s="313"/>
      <c r="H101" s="313"/>
      <c r="I101" s="314"/>
      <c r="J101" s="315" t="s">
        <v>54</v>
      </c>
      <c r="K101" s="313"/>
      <c r="L101" s="313"/>
      <c r="M101" s="314"/>
      <c r="N101" s="214"/>
      <c r="O101" s="8" t="s">
        <v>95</v>
      </c>
      <c r="P101" s="8"/>
      <c r="Q101" s="159"/>
      <c r="R101" s="291"/>
      <c r="S101" s="260"/>
      <c r="T101" s="260"/>
      <c r="U101" s="260"/>
      <c r="V101" s="8"/>
      <c r="W101" s="8"/>
    </row>
    <row r="102" spans="1:23" ht="12" customHeight="1">
      <c r="A102" s="334"/>
      <c r="B102" s="34" t="s">
        <v>0</v>
      </c>
      <c r="C102" s="34" t="s">
        <v>60</v>
      </c>
      <c r="D102" s="34" t="s">
        <v>31</v>
      </c>
      <c r="E102" s="34" t="s">
        <v>2</v>
      </c>
      <c r="F102" s="34" t="s">
        <v>0</v>
      </c>
      <c r="G102" s="34" t="s">
        <v>60</v>
      </c>
      <c r="H102" s="34" t="s">
        <v>31</v>
      </c>
      <c r="I102" s="34" t="s">
        <v>2</v>
      </c>
      <c r="J102" s="34" t="s">
        <v>0</v>
      </c>
      <c r="K102" s="34" t="s">
        <v>60</v>
      </c>
      <c r="L102" s="34" t="s">
        <v>31</v>
      </c>
      <c r="M102" s="34" t="s">
        <v>2</v>
      </c>
      <c r="N102" s="8"/>
      <c r="O102" s="8" t="s">
        <v>94</v>
      </c>
      <c r="P102" s="8"/>
      <c r="Q102" s="8"/>
      <c r="R102" s="8"/>
      <c r="S102" s="8"/>
      <c r="T102" s="8"/>
      <c r="U102" s="8"/>
      <c r="V102" s="8"/>
      <c r="W102" s="8"/>
    </row>
    <row r="103" spans="1:23" ht="12" customHeight="1" thickBot="1">
      <c r="A103" s="329"/>
      <c r="B103" s="148" t="s">
        <v>1</v>
      </c>
      <c r="C103" s="36" t="s">
        <v>1</v>
      </c>
      <c r="D103" s="77" t="s">
        <v>30</v>
      </c>
      <c r="E103" s="220" t="s">
        <v>15</v>
      </c>
      <c r="F103" s="148" t="s">
        <v>1</v>
      </c>
      <c r="G103" s="36" t="s">
        <v>1</v>
      </c>
      <c r="H103" s="77" t="s">
        <v>30</v>
      </c>
      <c r="I103" s="220" t="s">
        <v>15</v>
      </c>
      <c r="J103" s="148" t="s">
        <v>1</v>
      </c>
      <c r="K103" s="36" t="s">
        <v>1</v>
      </c>
      <c r="L103" s="77" t="s">
        <v>30</v>
      </c>
      <c r="M103" s="220" t="s">
        <v>15</v>
      </c>
      <c r="N103" s="53"/>
      <c r="O103" s="53"/>
      <c r="P103" s="53"/>
      <c r="Q103" s="29"/>
      <c r="R103" s="19"/>
      <c r="S103" s="19"/>
      <c r="T103" s="8"/>
      <c r="U103" s="8"/>
      <c r="V103" s="19"/>
      <c r="W103" s="19"/>
    </row>
    <row r="104" spans="1:23" ht="12" customHeight="1">
      <c r="A104" s="328" t="s">
        <v>7</v>
      </c>
      <c r="B104" s="144"/>
      <c r="C104" s="144"/>
      <c r="D104" s="144">
        <f>'Jun 06'!H98+'Jul 06'!D81</f>
        <v>2</v>
      </c>
      <c r="E104" s="144"/>
      <c r="F104" s="144"/>
      <c r="G104" s="144"/>
      <c r="H104" s="144"/>
      <c r="I104" s="144"/>
      <c r="J104" s="144"/>
      <c r="K104" s="144"/>
      <c r="L104" s="144"/>
      <c r="M104" s="144"/>
      <c r="N104" s="51"/>
      <c r="O104" s="51" t="s">
        <v>88</v>
      </c>
      <c r="P104" s="51"/>
      <c r="Q104" s="23"/>
      <c r="R104" s="20"/>
      <c r="S104" s="20"/>
      <c r="T104" s="137"/>
      <c r="U104" s="20"/>
      <c r="V104" s="20"/>
      <c r="W104" s="20"/>
    </row>
    <row r="105" spans="1:23" ht="12" customHeight="1">
      <c r="A105" s="317"/>
      <c r="B105" s="18"/>
      <c r="C105" s="18"/>
      <c r="D105" s="37"/>
      <c r="E105" s="37"/>
      <c r="F105" s="18"/>
      <c r="G105" s="18"/>
      <c r="H105" s="37">
        <f>'Jun 06'!L99+'Jul 06'!H82</f>
        <v>0</v>
      </c>
      <c r="I105" s="37">
        <f>'Jun 06'!M99+'Jul 06'!I82</f>
        <v>2</v>
      </c>
      <c r="J105" s="18"/>
      <c r="K105" s="18"/>
      <c r="L105" s="37"/>
      <c r="M105" s="37"/>
      <c r="N105" s="51"/>
      <c r="O105" s="51" t="s">
        <v>89</v>
      </c>
      <c r="P105" s="51"/>
      <c r="Q105" s="23"/>
      <c r="R105" s="19"/>
      <c r="S105" s="20"/>
      <c r="T105" s="133"/>
      <c r="U105" s="20"/>
      <c r="V105" s="19"/>
      <c r="W105" s="20"/>
    </row>
    <row r="106" spans="1:23" ht="12" customHeight="1">
      <c r="A106" s="316" t="s">
        <v>6</v>
      </c>
      <c r="B106" s="37"/>
      <c r="C106" s="37"/>
      <c r="D106" s="37">
        <f>'Jun 06'!H100+'Jul 06'!D83</f>
        <v>5</v>
      </c>
      <c r="E106" s="37"/>
      <c r="F106" s="37">
        <f>'Jun 06'!J100+'Jul 06'!F83</f>
        <v>1</v>
      </c>
      <c r="G106" s="37"/>
      <c r="H106" s="37">
        <f>'Jun 06'!L100+'Jul 06'!H83</f>
        <v>3</v>
      </c>
      <c r="I106" s="37">
        <f>'Jun 06'!M100+'Jul 06'!I83</f>
        <v>1</v>
      </c>
      <c r="J106" s="37">
        <f>'Jun 06'!N100+'Jul 06'!J83</f>
        <v>7</v>
      </c>
      <c r="K106" s="37"/>
      <c r="L106" s="37"/>
      <c r="M106" s="37"/>
      <c r="N106" s="51"/>
      <c r="O106" s="51" t="s">
        <v>85</v>
      </c>
      <c r="P106" s="51"/>
      <c r="Q106" s="23"/>
      <c r="R106" s="20"/>
      <c r="S106" s="20"/>
      <c r="T106" s="137"/>
      <c r="U106" s="20"/>
      <c r="V106" s="20"/>
      <c r="W106" s="20"/>
    </row>
    <row r="107" spans="1:23" ht="12" customHeight="1">
      <c r="A107" s="317"/>
      <c r="B107" s="18"/>
      <c r="C107" s="18"/>
      <c r="D107" s="37"/>
      <c r="E107" s="37"/>
      <c r="F107" s="18">
        <f>'Jun 06'!J101+'Jul 06'!F84</f>
        <v>500</v>
      </c>
      <c r="G107" s="18"/>
      <c r="H107" s="37">
        <f>'Jun 06'!L101+'Jul 06'!H84</f>
        <v>3</v>
      </c>
      <c r="I107" s="37">
        <f>'Jun 06'!M101+'Jul 06'!I84</f>
        <v>4</v>
      </c>
      <c r="J107" s="18">
        <f>'Jun 06'!N101+'Jul 06'!J84</f>
        <v>1600</v>
      </c>
      <c r="K107" s="18"/>
      <c r="L107" s="37"/>
      <c r="M107" s="37"/>
      <c r="N107" s="225"/>
      <c r="O107" s="225" t="s">
        <v>86</v>
      </c>
      <c r="P107" s="225"/>
      <c r="Q107" s="2"/>
      <c r="R107" s="20"/>
      <c r="S107" s="19"/>
      <c r="T107" s="133"/>
      <c r="U107" s="20"/>
      <c r="V107" s="19"/>
      <c r="W107" s="19"/>
    </row>
    <row r="108" spans="1:23" ht="12" customHeight="1">
      <c r="A108" s="316" t="s">
        <v>8</v>
      </c>
      <c r="B108" s="37"/>
      <c r="C108" s="37"/>
      <c r="D108" s="37"/>
      <c r="E108" s="37"/>
      <c r="F108" s="37"/>
      <c r="G108" s="37"/>
      <c r="H108" s="37">
        <f>'Jun 06'!L102+'Jul 06'!H85</f>
        <v>1</v>
      </c>
      <c r="I108" s="37"/>
      <c r="J108" s="37"/>
      <c r="K108" s="37"/>
      <c r="L108" s="37"/>
      <c r="M108" s="37">
        <f>'Jun 06'!Q102+'Jul 06'!M85</f>
        <v>2</v>
      </c>
      <c r="N108" s="225"/>
      <c r="O108" s="225" t="s">
        <v>87</v>
      </c>
      <c r="P108" s="225"/>
      <c r="Q108" s="2"/>
      <c r="R108" s="19"/>
      <c r="S108" s="20"/>
      <c r="T108" s="137"/>
      <c r="U108" s="20"/>
      <c r="V108" s="20"/>
      <c r="W108" s="20"/>
    </row>
    <row r="109" spans="1:23" ht="12" customHeight="1">
      <c r="A109" s="317"/>
      <c r="B109" s="18"/>
      <c r="C109" s="18"/>
      <c r="D109" s="37"/>
      <c r="E109" s="37"/>
      <c r="F109" s="18"/>
      <c r="G109" s="18"/>
      <c r="H109" s="37"/>
      <c r="I109" s="37">
        <f>'Jun 06'!M103+'Jul 06'!I86</f>
        <v>1</v>
      </c>
      <c r="J109" s="18"/>
      <c r="K109" s="18"/>
      <c r="L109" s="37"/>
      <c r="M109" s="37"/>
      <c r="N109" s="225"/>
      <c r="O109" s="225" t="s">
        <v>90</v>
      </c>
      <c r="P109" s="225"/>
      <c r="Q109" s="2"/>
      <c r="R109" s="19"/>
      <c r="S109" s="19"/>
      <c r="T109" s="133"/>
      <c r="U109" s="20"/>
      <c r="V109" s="19"/>
      <c r="W109" s="19"/>
    </row>
    <row r="110" spans="1:23" ht="12" customHeight="1">
      <c r="A110" s="316" t="s">
        <v>9</v>
      </c>
      <c r="B110" s="37">
        <f>'Jun 06'!F104+'Jul 06'!B87</f>
        <v>2</v>
      </c>
      <c r="C110" s="37"/>
      <c r="D110" s="37"/>
      <c r="E110" s="37">
        <f>'Jun 06'!I104+'Jul 06'!E87</f>
        <v>1</v>
      </c>
      <c r="F110" s="37"/>
      <c r="G110" s="37"/>
      <c r="H110" s="37">
        <f>'Jun 06'!L104+'Jul 06'!H87</f>
        <v>3</v>
      </c>
      <c r="I110" s="37"/>
      <c r="J110" s="37"/>
      <c r="K110" s="37"/>
      <c r="L110" s="37"/>
      <c r="M110" s="37">
        <f>'Jun 06'!Q104+'Jul 06'!M87</f>
        <v>1</v>
      </c>
      <c r="N110" s="225"/>
      <c r="O110" s="225" t="s">
        <v>91</v>
      </c>
      <c r="P110" s="225"/>
      <c r="Q110" s="2"/>
      <c r="R110" s="20"/>
      <c r="S110" s="20"/>
      <c r="T110" s="137"/>
      <c r="U110" s="20"/>
      <c r="V110" s="20"/>
      <c r="W110" s="20"/>
    </row>
    <row r="111" spans="1:23" ht="12" customHeight="1">
      <c r="A111" s="317"/>
      <c r="B111" s="18">
        <f>'Jun 06'!F105+'Jul 06'!B88</f>
        <v>600</v>
      </c>
      <c r="C111" s="18"/>
      <c r="D111" s="37"/>
      <c r="E111" s="37">
        <f>'Jun 06'!I105+'Jul 06'!E88</f>
        <v>1</v>
      </c>
      <c r="F111" s="18"/>
      <c r="G111" s="18"/>
      <c r="H111" s="37"/>
      <c r="I111" s="37">
        <f>'Jun 06'!M105+'Jul 06'!I88</f>
        <v>1</v>
      </c>
      <c r="J111" s="18"/>
      <c r="K111" s="18"/>
      <c r="L111" s="37"/>
      <c r="M111" s="37"/>
      <c r="N111" s="225"/>
      <c r="O111" s="225" t="s">
        <v>92</v>
      </c>
      <c r="P111" s="225"/>
      <c r="Q111" s="2"/>
      <c r="R111" s="19"/>
      <c r="S111" s="19"/>
      <c r="T111" s="133"/>
      <c r="U111" s="20"/>
      <c r="V111" s="19"/>
      <c r="W111" s="19"/>
    </row>
    <row r="112" spans="1:23" ht="12" customHeight="1">
      <c r="A112" s="316" t="s">
        <v>10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>
        <f>'Jun 06'!Q106+'Jul 06'!M89</f>
        <v>2</v>
      </c>
      <c r="N112" s="225"/>
      <c r="O112" s="225" t="s">
        <v>93</v>
      </c>
      <c r="P112" s="225"/>
      <c r="Q112" s="2"/>
      <c r="R112" s="20"/>
      <c r="S112" s="20"/>
      <c r="T112" s="137"/>
      <c r="U112" s="20"/>
      <c r="V112" s="20"/>
      <c r="W112" s="20"/>
    </row>
    <row r="113" spans="1:23" ht="12" customHeight="1">
      <c r="A113" s="317"/>
      <c r="B113" s="18"/>
      <c r="C113" s="18"/>
      <c r="D113" s="37"/>
      <c r="E113" s="37"/>
      <c r="F113" s="18"/>
      <c r="G113" s="18"/>
      <c r="H113" s="37"/>
      <c r="I113" s="37">
        <f>'Jun 06'!M107+'Jul 06'!I90</f>
        <v>3</v>
      </c>
      <c r="J113" s="18"/>
      <c r="K113" s="18"/>
      <c r="L113" s="37"/>
      <c r="M113" s="37"/>
      <c r="N113" s="225"/>
      <c r="O113" s="225"/>
      <c r="P113" s="225"/>
      <c r="Q113" s="2"/>
      <c r="R113" s="19"/>
      <c r="S113" s="19"/>
      <c r="T113" s="133"/>
      <c r="U113" s="20"/>
      <c r="V113" s="19"/>
      <c r="W113" s="19"/>
    </row>
    <row r="114" spans="1:23" ht="12" customHeight="1">
      <c r="A114" s="316" t="s">
        <v>11</v>
      </c>
      <c r="B114" s="37"/>
      <c r="C114" s="37"/>
      <c r="D114" s="37">
        <f>'Jun 06'!H108+'Jul 06'!D91</f>
        <v>1</v>
      </c>
      <c r="E114" s="37"/>
      <c r="F114" s="37"/>
      <c r="G114" s="37"/>
      <c r="H114" s="37">
        <f>'Jun 06'!L108+'Jul 06'!H91</f>
        <v>4</v>
      </c>
      <c r="I114" s="37"/>
      <c r="J114" s="37"/>
      <c r="K114" s="37"/>
      <c r="L114" s="37">
        <v>1</v>
      </c>
      <c r="M114" s="37"/>
      <c r="N114" s="225"/>
      <c r="O114" s="225"/>
      <c r="P114" s="225"/>
      <c r="Q114" s="2"/>
      <c r="R114" s="20"/>
      <c r="S114" s="20"/>
      <c r="T114" s="137"/>
      <c r="U114" s="20"/>
      <c r="V114" s="20"/>
      <c r="W114" s="20"/>
    </row>
    <row r="115" spans="1:23" ht="12" customHeight="1" thickBot="1">
      <c r="A115" s="317"/>
      <c r="B115" s="18">
        <f>'Jun 06'!F109+'Jul 06'!B92</f>
        <v>0</v>
      </c>
      <c r="C115" s="18"/>
      <c r="D115" s="37"/>
      <c r="E115" s="37"/>
      <c r="F115" s="18"/>
      <c r="G115" s="18"/>
      <c r="H115" s="37"/>
      <c r="I115" s="37"/>
      <c r="J115" s="18"/>
      <c r="K115" s="18"/>
      <c r="L115" s="37"/>
      <c r="M115" s="37"/>
      <c r="N115" s="225"/>
      <c r="O115" s="225"/>
      <c r="P115" s="225"/>
      <c r="Q115" s="2"/>
      <c r="R115" s="19"/>
      <c r="S115" s="19"/>
      <c r="T115" s="133"/>
      <c r="U115" s="20"/>
      <c r="V115" s="19"/>
      <c r="W115" s="19"/>
    </row>
    <row r="116" spans="1:24" ht="12" customHeight="1" thickBot="1">
      <c r="A116" s="328" t="s">
        <v>3</v>
      </c>
      <c r="B116" s="44">
        <f aca="true" t="shared" si="14" ref="B116:E117">B104+B106+B108+B110+B112+B114</f>
        <v>2</v>
      </c>
      <c r="C116" s="109">
        <f t="shared" si="14"/>
        <v>0</v>
      </c>
      <c r="D116" s="109">
        <f t="shared" si="14"/>
        <v>8</v>
      </c>
      <c r="E116" s="109">
        <f t="shared" si="14"/>
        <v>1</v>
      </c>
      <c r="F116" s="44">
        <f>F104+F106+F108+F110+F112</f>
        <v>1</v>
      </c>
      <c r="G116" s="44">
        <f>G104+G106+G108+G110+G112</f>
        <v>0</v>
      </c>
      <c r="H116" s="126">
        <f>SUM(H104+H106+H108+H110+H112)</f>
        <v>7</v>
      </c>
      <c r="I116" s="221">
        <f aca="true" t="shared" si="15" ref="I116:K117">I104+I106+I108+I110+I112</f>
        <v>1</v>
      </c>
      <c r="J116" s="44">
        <f t="shared" si="15"/>
        <v>7</v>
      </c>
      <c r="K116" s="44">
        <f t="shared" si="15"/>
        <v>0</v>
      </c>
      <c r="L116" s="126">
        <f>SUM(L104+L106+L108+L110+L112)</f>
        <v>0</v>
      </c>
      <c r="M116" s="221">
        <f>M104+M106+M108+M110+M112</f>
        <v>5</v>
      </c>
      <c r="N116" s="225"/>
      <c r="O116" s="225"/>
      <c r="P116" s="225"/>
      <c r="Q116" s="2"/>
      <c r="R116" s="8"/>
      <c r="S116" s="8"/>
      <c r="T116" s="137"/>
      <c r="U116" s="8"/>
      <c r="V116" s="8"/>
      <c r="W116" s="8"/>
      <c r="X116" s="53"/>
    </row>
    <row r="117" spans="1:24" ht="12" customHeight="1" thickBot="1">
      <c r="A117" s="329"/>
      <c r="B117" s="241">
        <f t="shared" si="14"/>
        <v>600</v>
      </c>
      <c r="C117" s="212">
        <f t="shared" si="14"/>
        <v>0</v>
      </c>
      <c r="D117" s="109">
        <f t="shared" si="14"/>
        <v>0</v>
      </c>
      <c r="E117" s="109">
        <f t="shared" si="14"/>
        <v>1</v>
      </c>
      <c r="F117" s="223">
        <f>F105+F107+F109+F111+F113</f>
        <v>500</v>
      </c>
      <c r="G117" s="223">
        <f>G105+G107+G109+G111+G113</f>
        <v>0</v>
      </c>
      <c r="H117" s="126">
        <f>SUM(H105+H107+H109+H111+H113)</f>
        <v>3</v>
      </c>
      <c r="I117" s="44">
        <f t="shared" si="15"/>
        <v>11</v>
      </c>
      <c r="J117" s="223">
        <f t="shared" si="15"/>
        <v>1600</v>
      </c>
      <c r="K117" s="223">
        <f t="shared" si="15"/>
        <v>0</v>
      </c>
      <c r="L117" s="126">
        <f>SUM(L105+L107+L109+L111+L113)</f>
        <v>0</v>
      </c>
      <c r="M117" s="44">
        <f>M105+M107+M109+M111+M113</f>
        <v>0</v>
      </c>
      <c r="Q117" s="1"/>
      <c r="R117" s="54"/>
      <c r="S117" s="54"/>
      <c r="T117" s="137"/>
      <c r="U117" s="8"/>
      <c r="V117" s="54"/>
      <c r="W117" s="54"/>
      <c r="X117" s="53"/>
    </row>
    <row r="118" spans="1:24" ht="12" customHeight="1">
      <c r="A118" s="63"/>
      <c r="B118" s="24"/>
      <c r="C118" s="24"/>
      <c r="D118" s="8"/>
      <c r="E118" s="8"/>
      <c r="F118" s="54"/>
      <c r="G118" s="54"/>
      <c r="H118" s="137"/>
      <c r="I118" s="8"/>
      <c r="J118" s="54"/>
      <c r="K118" s="54"/>
      <c r="L118" s="137"/>
      <c r="M118" s="8"/>
      <c r="N118" s="53"/>
      <c r="Q118" s="1"/>
      <c r="R118" s="54"/>
      <c r="S118" s="54"/>
      <c r="T118" s="137"/>
      <c r="U118" s="8"/>
      <c r="V118" s="54"/>
      <c r="W118" s="54"/>
      <c r="X118" s="53"/>
    </row>
    <row r="119" spans="1:24" ht="12" customHeight="1">
      <c r="A119" s="63"/>
      <c r="B119" s="24"/>
      <c r="C119" s="24"/>
      <c r="D119" s="8"/>
      <c r="E119" s="8"/>
      <c r="F119" s="54"/>
      <c r="G119" s="54"/>
      <c r="H119" s="137"/>
      <c r="I119" s="8"/>
      <c r="J119" s="54"/>
      <c r="K119" s="54"/>
      <c r="L119" s="137"/>
      <c r="M119" s="8"/>
      <c r="N119" s="53"/>
      <c r="Q119" s="1"/>
      <c r="R119" s="54"/>
      <c r="S119" s="54"/>
      <c r="T119" s="137"/>
      <c r="U119" s="8"/>
      <c r="V119" s="54"/>
      <c r="W119" s="54"/>
      <c r="X119" s="53"/>
    </row>
    <row r="120" spans="1:24" ht="12" customHeight="1">
      <c r="A120" s="63"/>
      <c r="B120" s="54"/>
      <c r="C120" s="54"/>
      <c r="D120" s="137"/>
      <c r="E120" s="8"/>
      <c r="F120" s="54"/>
      <c r="G120" s="54"/>
      <c r="H120" s="137"/>
      <c r="I120" s="8"/>
      <c r="J120" s="54"/>
      <c r="K120" s="54"/>
      <c r="L120" s="137"/>
      <c r="M120" s="8"/>
      <c r="N120" s="54"/>
      <c r="O120" s="54"/>
      <c r="P120" s="137"/>
      <c r="Q120" s="8"/>
      <c r="R120" s="54"/>
      <c r="S120" s="54"/>
      <c r="T120" s="137"/>
      <c r="U120" s="8"/>
      <c r="V120" s="54"/>
      <c r="W120" s="54"/>
      <c r="X120" s="53"/>
    </row>
    <row r="121" spans="1:17" ht="12" customHeight="1">
      <c r="A121" s="331" t="s">
        <v>34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154"/>
      <c r="O121" s="154"/>
      <c r="P121" s="154"/>
      <c r="Q121" s="54"/>
    </row>
    <row r="122" spans="1:17" ht="12" customHeight="1" thickBot="1">
      <c r="A122" s="5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55"/>
    </row>
    <row r="123" spans="1:21" ht="12" customHeight="1" thickBot="1">
      <c r="A123" s="333" t="s">
        <v>4</v>
      </c>
      <c r="B123" s="325" t="s">
        <v>28</v>
      </c>
      <c r="C123" s="313"/>
      <c r="D123" s="313"/>
      <c r="E123" s="314"/>
      <c r="F123" s="315" t="s">
        <v>35</v>
      </c>
      <c r="G123" s="313"/>
      <c r="H123" s="313"/>
      <c r="I123" s="314"/>
      <c r="J123" s="335" t="s">
        <v>56</v>
      </c>
      <c r="K123" s="336"/>
      <c r="L123" s="336"/>
      <c r="M123" s="337"/>
      <c r="N123" s="8"/>
      <c r="O123" s="308" t="s">
        <v>5</v>
      </c>
      <c r="P123" s="309"/>
      <c r="Q123" s="309"/>
      <c r="R123" s="309"/>
      <c r="S123" s="309"/>
      <c r="T123" s="309"/>
      <c r="U123" s="309"/>
    </row>
    <row r="124" spans="1:21" ht="12" customHeight="1">
      <c r="A124" s="334"/>
      <c r="B124" s="34" t="s">
        <v>0</v>
      </c>
      <c r="C124" s="34" t="s">
        <v>60</v>
      </c>
      <c r="D124" s="34" t="s">
        <v>31</v>
      </c>
      <c r="E124" s="34" t="s">
        <v>2</v>
      </c>
      <c r="F124" s="34" t="s">
        <v>0</v>
      </c>
      <c r="G124" s="34" t="s">
        <v>60</v>
      </c>
      <c r="H124" s="34" t="s">
        <v>31</v>
      </c>
      <c r="I124" s="34" t="s">
        <v>2</v>
      </c>
      <c r="J124" s="34" t="s">
        <v>0</v>
      </c>
      <c r="K124" s="34" t="s">
        <v>60</v>
      </c>
      <c r="L124" s="34" t="s">
        <v>31</v>
      </c>
      <c r="M124" s="34" t="s">
        <v>2</v>
      </c>
      <c r="N124" s="19"/>
      <c r="O124" s="276"/>
      <c r="P124" s="275"/>
      <c r="Q124" s="275"/>
      <c r="R124" s="270"/>
      <c r="S124" s="270"/>
      <c r="T124" s="270"/>
      <c r="U124" s="270"/>
    </row>
    <row r="125" spans="1:21" ht="12" customHeight="1" thickBot="1">
      <c r="A125" s="329"/>
      <c r="B125" s="148" t="s">
        <v>1</v>
      </c>
      <c r="C125" s="36" t="s">
        <v>1</v>
      </c>
      <c r="D125" s="77" t="s">
        <v>30</v>
      </c>
      <c r="E125" s="220" t="s">
        <v>15</v>
      </c>
      <c r="F125" s="148" t="s">
        <v>1</v>
      </c>
      <c r="G125" s="36" t="s">
        <v>1</v>
      </c>
      <c r="H125" s="77" t="s">
        <v>30</v>
      </c>
      <c r="I125" s="220" t="s">
        <v>15</v>
      </c>
      <c r="J125" s="148" t="s">
        <v>1</v>
      </c>
      <c r="K125" s="36" t="s">
        <v>1</v>
      </c>
      <c r="L125" s="77" t="s">
        <v>30</v>
      </c>
      <c r="M125" s="220" t="s">
        <v>15</v>
      </c>
      <c r="N125" s="20"/>
      <c r="O125" s="276" t="s">
        <v>63</v>
      </c>
      <c r="P125" s="275"/>
      <c r="Q125" s="275"/>
      <c r="R125" s="270"/>
      <c r="S125" s="270"/>
      <c r="T125" s="270"/>
      <c r="U125" s="270"/>
    </row>
    <row r="126" spans="1:21" ht="12" customHeight="1">
      <c r="A126" s="328" t="s">
        <v>7</v>
      </c>
      <c r="B126" s="238">
        <f aca="true" t="shared" si="16" ref="B126:B137">B7+F7+J7+N7+B25+F25+J25+N25+B46+F46+J46+N46+B65+F65+J65+N65</f>
        <v>158</v>
      </c>
      <c r="C126" s="170">
        <f aca="true" t="shared" si="17" ref="C126:C137">C7+G7+K7+O7+C25+G25+K25+O25+C46+G46+K46+O46+C65+G65+K65+O65</f>
        <v>7</v>
      </c>
      <c r="D126" s="175">
        <f aca="true" t="shared" si="18" ref="D126:D137">D7+H7+L7+P7+D25+H25+L25+P25+D46+H46+L46+P46+D65+H65+L65+P65</f>
        <v>5</v>
      </c>
      <c r="E126" s="170">
        <f aca="true" t="shared" si="19" ref="E126:E137">E7+I7+M7+Q7+E25+I25+M25+Q25+E46+I46+M46+Q46+E65+I65+M65+Q65</f>
        <v>245</v>
      </c>
      <c r="F126" s="144">
        <f aca="true" t="shared" si="20" ref="F126:F137">B86+F86+J86+N86+B104+F104+J104</f>
        <v>9</v>
      </c>
      <c r="G126" s="144">
        <f aca="true" t="shared" si="21" ref="G126:G137">C86+G86+K86+O86+C104+G104+K104</f>
        <v>1</v>
      </c>
      <c r="H126" s="144">
        <f aca="true" t="shared" si="22" ref="H126:H137">D86+H86+L86+P86+D104+H104+L104</f>
        <v>2</v>
      </c>
      <c r="I126" s="144">
        <f aca="true" t="shared" si="23" ref="I126:I137">E86+I86+M86+Q86+E104+I104+M104</f>
        <v>11</v>
      </c>
      <c r="J126" s="144">
        <f>'Jun 06'!J119+'Jul 06'!J100</f>
        <v>82</v>
      </c>
      <c r="K126" s="144">
        <f>'Jun 06'!K119+'Jul 06'!K100</f>
        <v>27</v>
      </c>
      <c r="L126" s="144">
        <f>'Jun 06'!L119+'Jul 06'!L100</f>
        <v>10</v>
      </c>
      <c r="M126" s="144">
        <f>'Jun 06'!M119+'Jul 06'!M100</f>
        <v>16</v>
      </c>
      <c r="N126" s="20"/>
      <c r="O126" s="56" t="s">
        <v>61</v>
      </c>
      <c r="P126" s="149"/>
      <c r="Q126" s="149"/>
      <c r="R126" s="149"/>
      <c r="S126" s="149"/>
      <c r="T126" s="149"/>
      <c r="U126" s="149"/>
    </row>
    <row r="127" spans="1:21" ht="12" customHeight="1">
      <c r="A127" s="317"/>
      <c r="B127" s="42">
        <f t="shared" si="16"/>
        <v>33300</v>
      </c>
      <c r="C127" s="171">
        <f t="shared" si="17"/>
        <v>2200</v>
      </c>
      <c r="D127" s="40">
        <f t="shared" si="18"/>
        <v>0</v>
      </c>
      <c r="E127" s="172">
        <f t="shared" si="19"/>
        <v>0</v>
      </c>
      <c r="F127" s="210">
        <f t="shared" si="20"/>
        <v>2200</v>
      </c>
      <c r="G127" s="210">
        <f t="shared" si="21"/>
        <v>500</v>
      </c>
      <c r="H127" s="211">
        <f t="shared" si="22"/>
        <v>0</v>
      </c>
      <c r="I127" s="211">
        <f t="shared" si="23"/>
        <v>2</v>
      </c>
      <c r="J127" s="18">
        <f>'Jun 06'!J120+'Jul 06'!J101</f>
        <v>30000</v>
      </c>
      <c r="K127" s="18">
        <f>'Jun 06'!K120+'Jul 06'!K101</f>
        <v>22000</v>
      </c>
      <c r="L127" s="37">
        <f>'Jun 06'!L120+'Jul 06'!L101</f>
        <v>0</v>
      </c>
      <c r="M127" s="37">
        <f>'Jun 06'!M120+'Jul 06'!M101</f>
        <v>0</v>
      </c>
      <c r="N127" s="20"/>
      <c r="O127" s="56" t="s">
        <v>62</v>
      </c>
      <c r="P127" s="149"/>
      <c r="Q127" s="149"/>
      <c r="R127" s="65"/>
      <c r="S127" s="65"/>
      <c r="T127" s="65"/>
      <c r="U127" s="65"/>
    </row>
    <row r="128" spans="1:21" ht="12" customHeight="1">
      <c r="A128" s="316" t="s">
        <v>6</v>
      </c>
      <c r="B128" s="41">
        <f t="shared" si="16"/>
        <v>65</v>
      </c>
      <c r="C128" s="172">
        <f t="shared" si="17"/>
        <v>28</v>
      </c>
      <c r="D128" s="40">
        <f t="shared" si="18"/>
        <v>8</v>
      </c>
      <c r="E128" s="172">
        <f t="shared" si="19"/>
        <v>481</v>
      </c>
      <c r="F128" s="40">
        <f t="shared" si="20"/>
        <v>45</v>
      </c>
      <c r="G128" s="40">
        <f t="shared" si="21"/>
        <v>21</v>
      </c>
      <c r="H128" s="40">
        <f t="shared" si="22"/>
        <v>15</v>
      </c>
      <c r="I128" s="40">
        <f t="shared" si="23"/>
        <v>141</v>
      </c>
      <c r="J128" s="37">
        <f>'Jun 06'!J121+'Jul 06'!J102</f>
        <v>517</v>
      </c>
      <c r="K128" s="37">
        <f>'Jun 06'!K121+'Jul 06'!K102</f>
        <v>66</v>
      </c>
      <c r="L128" s="37">
        <f>'Jun 06'!L121+'Jul 06'!L102</f>
        <v>22</v>
      </c>
      <c r="M128" s="37">
        <f>'Jun 06'!M121+'Jul 06'!M102</f>
        <v>300</v>
      </c>
      <c r="N128" s="20"/>
      <c r="O128" s="56" t="s">
        <v>64</v>
      </c>
      <c r="P128" s="149"/>
      <c r="Q128" s="149"/>
      <c r="R128" s="65"/>
      <c r="S128" s="65"/>
      <c r="T128" s="65"/>
      <c r="U128" s="65"/>
    </row>
    <row r="129" spans="1:21" ht="12" customHeight="1">
      <c r="A129" s="317"/>
      <c r="B129" s="42">
        <f t="shared" si="16"/>
        <v>19100</v>
      </c>
      <c r="C129" s="171">
        <f t="shared" si="17"/>
        <v>11600</v>
      </c>
      <c r="D129" s="40">
        <f t="shared" si="18"/>
        <v>17</v>
      </c>
      <c r="E129" s="172">
        <f t="shared" si="19"/>
        <v>1</v>
      </c>
      <c r="F129" s="18">
        <f t="shared" si="20"/>
        <v>12600</v>
      </c>
      <c r="G129" s="18">
        <f t="shared" si="21"/>
        <v>9800</v>
      </c>
      <c r="H129" s="37">
        <f t="shared" si="22"/>
        <v>5</v>
      </c>
      <c r="I129" s="37">
        <f t="shared" si="23"/>
        <v>15</v>
      </c>
      <c r="J129" s="18">
        <f>'Jun 06'!J122+'Jul 06'!J103</f>
        <v>165700</v>
      </c>
      <c r="K129" s="18">
        <f>'Jun 06'!K122+'Jul 06'!K103</f>
        <v>34100</v>
      </c>
      <c r="L129" s="37">
        <f>'Jun 06'!L122+'Jul 06'!L103</f>
        <v>8</v>
      </c>
      <c r="M129" s="37">
        <f>'Jun 06'!M122+'Jul 06'!M103</f>
        <v>0</v>
      </c>
      <c r="N129" s="19"/>
      <c r="O129" s="56" t="s">
        <v>65</v>
      </c>
      <c r="P129" s="149"/>
      <c r="Q129" s="149"/>
      <c r="R129" s="65"/>
      <c r="S129" s="65"/>
      <c r="T129" s="65"/>
      <c r="U129" s="65"/>
    </row>
    <row r="130" spans="1:21" ht="12" customHeight="1">
      <c r="A130" s="316" t="s">
        <v>8</v>
      </c>
      <c r="B130" s="41">
        <f t="shared" si="16"/>
        <v>71</v>
      </c>
      <c r="C130" s="172">
        <f t="shared" si="17"/>
        <v>9</v>
      </c>
      <c r="D130" s="40">
        <f t="shared" si="18"/>
        <v>10</v>
      </c>
      <c r="E130" s="172">
        <f t="shared" si="19"/>
        <v>60</v>
      </c>
      <c r="F130" s="40">
        <f t="shared" si="20"/>
        <v>0</v>
      </c>
      <c r="G130" s="40">
        <f t="shared" si="21"/>
        <v>0</v>
      </c>
      <c r="H130" s="40">
        <f t="shared" si="22"/>
        <v>1</v>
      </c>
      <c r="I130" s="40">
        <f t="shared" si="23"/>
        <v>2</v>
      </c>
      <c r="J130" s="37">
        <f>'Jun 06'!J123+'Jul 06'!J104</f>
        <v>28</v>
      </c>
      <c r="K130" s="37">
        <f>'Jun 06'!K123+'Jul 06'!K104</f>
        <v>6</v>
      </c>
      <c r="L130" s="37">
        <f>'Jun 06'!L123+'Jul 06'!L104</f>
        <v>7</v>
      </c>
      <c r="M130" s="37">
        <f>'Jun 06'!M123+'Jul 06'!M104</f>
        <v>8</v>
      </c>
      <c r="N130" s="20"/>
      <c r="O130" s="56" t="s">
        <v>66</v>
      </c>
      <c r="P130" s="149"/>
      <c r="Q130" s="149"/>
      <c r="R130" s="149"/>
      <c r="S130" s="149"/>
      <c r="T130" s="149"/>
      <c r="U130" s="149"/>
    </row>
    <row r="131" spans="1:21" ht="12" customHeight="1">
      <c r="A131" s="317"/>
      <c r="B131" s="42">
        <f t="shared" si="16"/>
        <v>15300</v>
      </c>
      <c r="C131" s="171">
        <f t="shared" si="17"/>
        <v>4200</v>
      </c>
      <c r="D131" s="40">
        <f t="shared" si="18"/>
        <v>0</v>
      </c>
      <c r="E131" s="172">
        <f t="shared" si="19"/>
        <v>0</v>
      </c>
      <c r="F131" s="18">
        <f t="shared" si="20"/>
        <v>0</v>
      </c>
      <c r="G131" s="18">
        <f t="shared" si="21"/>
        <v>0</v>
      </c>
      <c r="H131" s="37">
        <f t="shared" si="22"/>
        <v>0</v>
      </c>
      <c r="I131" s="37">
        <f t="shared" si="23"/>
        <v>1</v>
      </c>
      <c r="J131" s="18">
        <f>'Jun 06'!J124+'Jul 06'!J105</f>
        <v>9200</v>
      </c>
      <c r="K131" s="18">
        <f>'Jun 06'!K124+'Jul 06'!K105</f>
        <v>5300</v>
      </c>
      <c r="L131" s="37">
        <f>'Jun 06'!L124+'Jul 06'!L105</f>
        <v>0</v>
      </c>
      <c r="M131" s="37">
        <f>'Jun 06'!M124+'Jul 06'!M105</f>
        <v>0</v>
      </c>
      <c r="N131" s="19"/>
      <c r="O131" s="56" t="s">
        <v>67</v>
      </c>
      <c r="P131" s="149"/>
      <c r="Q131" s="149"/>
      <c r="R131" s="65"/>
      <c r="S131" s="65"/>
      <c r="T131" s="65"/>
      <c r="U131" s="65"/>
    </row>
    <row r="132" spans="1:17" ht="12" customHeight="1">
      <c r="A132" s="316" t="s">
        <v>9</v>
      </c>
      <c r="B132" s="41">
        <f t="shared" si="16"/>
        <v>67</v>
      </c>
      <c r="C132" s="172">
        <f t="shared" si="17"/>
        <v>4</v>
      </c>
      <c r="D132" s="40">
        <f t="shared" si="18"/>
        <v>5</v>
      </c>
      <c r="E132" s="172">
        <f t="shared" si="19"/>
        <v>287</v>
      </c>
      <c r="F132" s="40">
        <f t="shared" si="20"/>
        <v>15</v>
      </c>
      <c r="G132" s="40">
        <f t="shared" si="21"/>
        <v>0</v>
      </c>
      <c r="H132" s="40">
        <f t="shared" si="22"/>
        <v>5</v>
      </c>
      <c r="I132" s="40">
        <f t="shared" si="23"/>
        <v>5</v>
      </c>
      <c r="J132" s="37">
        <f>'Jun 06'!J125+'Jul 06'!J106</f>
        <v>68</v>
      </c>
      <c r="K132" s="37">
        <f>'Jun 06'!K125+'Jul 06'!K106</f>
        <v>8</v>
      </c>
      <c r="L132" s="37">
        <f>'Jun 06'!L125+'Jul 06'!L106</f>
        <v>3</v>
      </c>
      <c r="M132" s="37">
        <f>'Jun 06'!M125+'Jul 06'!M106</f>
        <v>24</v>
      </c>
      <c r="N132" s="20"/>
      <c r="O132" s="20"/>
      <c r="P132" s="20"/>
      <c r="Q132" s="19"/>
    </row>
    <row r="133" spans="1:17" ht="12" customHeight="1">
      <c r="A133" s="317"/>
      <c r="B133" s="42">
        <f t="shared" si="16"/>
        <v>11200</v>
      </c>
      <c r="C133" s="171">
        <f t="shared" si="17"/>
        <v>1200</v>
      </c>
      <c r="D133" s="40">
        <f t="shared" si="18"/>
        <v>0</v>
      </c>
      <c r="E133" s="172">
        <f t="shared" si="19"/>
        <v>0</v>
      </c>
      <c r="F133" s="18">
        <f t="shared" si="20"/>
        <v>3300</v>
      </c>
      <c r="G133" s="18">
        <f t="shared" si="21"/>
        <v>0</v>
      </c>
      <c r="H133" s="37">
        <f t="shared" si="22"/>
        <v>0</v>
      </c>
      <c r="I133" s="37">
        <f t="shared" si="23"/>
        <v>4</v>
      </c>
      <c r="J133" s="18">
        <f>'Jun 06'!J126+'Jul 06'!J107</f>
        <v>15900</v>
      </c>
      <c r="K133" s="18">
        <f>'Jun 06'!K126+'Jul 06'!K107</f>
        <v>2800</v>
      </c>
      <c r="L133" s="37">
        <f>'Jun 06'!L126+'Jul 06'!L107</f>
        <v>0</v>
      </c>
      <c r="M133" s="37">
        <f>'Jun 06'!M126+'Jul 06'!M107</f>
        <v>0</v>
      </c>
      <c r="N133" s="19"/>
      <c r="O133" s="156"/>
      <c r="P133" s="19"/>
      <c r="Q133" s="20"/>
    </row>
    <row r="134" spans="1:17" ht="12" customHeight="1">
      <c r="A134" s="316" t="s">
        <v>10</v>
      </c>
      <c r="B134" s="41">
        <f t="shared" si="16"/>
        <v>89</v>
      </c>
      <c r="C134" s="172">
        <f t="shared" si="17"/>
        <v>27</v>
      </c>
      <c r="D134" s="40">
        <f t="shared" si="18"/>
        <v>14</v>
      </c>
      <c r="E134" s="172">
        <f t="shared" si="19"/>
        <v>100</v>
      </c>
      <c r="F134" s="40">
        <f t="shared" si="20"/>
        <v>9</v>
      </c>
      <c r="G134" s="40">
        <f t="shared" si="21"/>
        <v>0</v>
      </c>
      <c r="H134" s="40">
        <f t="shared" si="22"/>
        <v>0</v>
      </c>
      <c r="I134" s="40">
        <f t="shared" si="23"/>
        <v>5</v>
      </c>
      <c r="J134" s="37">
        <f>'Jun 06'!J127+'Jul 06'!J108</f>
        <v>71</v>
      </c>
      <c r="K134" s="37">
        <f>'Jun 06'!K127+'Jul 06'!K108</f>
        <v>14</v>
      </c>
      <c r="L134" s="37">
        <f>'Jun 06'!L127+'Jul 06'!L108</f>
        <v>22</v>
      </c>
      <c r="M134" s="37">
        <f>'Jun 06'!M127+'Jul 06'!M108</f>
        <v>12</v>
      </c>
      <c r="N134" s="20"/>
      <c r="O134" s="7"/>
      <c r="P134" s="20"/>
      <c r="Q134" s="19"/>
    </row>
    <row r="135" spans="1:18" ht="12" customHeight="1">
      <c r="A135" s="317"/>
      <c r="B135" s="42">
        <f t="shared" si="16"/>
        <v>14800</v>
      </c>
      <c r="C135" s="171">
        <f t="shared" si="17"/>
        <v>8500</v>
      </c>
      <c r="D135" s="40">
        <f t="shared" si="18"/>
        <v>0</v>
      </c>
      <c r="E135" s="172">
        <f t="shared" si="19"/>
        <v>0</v>
      </c>
      <c r="F135" s="18">
        <f t="shared" si="20"/>
        <v>1400</v>
      </c>
      <c r="G135" s="18">
        <f t="shared" si="21"/>
        <v>0</v>
      </c>
      <c r="H135" s="37">
        <f t="shared" si="22"/>
        <v>0</v>
      </c>
      <c r="I135" s="37">
        <f t="shared" si="23"/>
        <v>3</v>
      </c>
      <c r="J135" s="18">
        <f>'Jun 06'!J128+'Jul 06'!J109</f>
        <v>12400</v>
      </c>
      <c r="K135" s="18">
        <f>'Jun 06'!K128+'Jul 06'!K109</f>
        <v>4200</v>
      </c>
      <c r="L135" s="37">
        <f>'Jun 06'!L128+'Jul 06'!L109</f>
        <v>0</v>
      </c>
      <c r="M135" s="37">
        <f>'Jun 06'!M128+'Jul 06'!M109</f>
        <v>1</v>
      </c>
      <c r="N135" s="19"/>
      <c r="O135" s="13"/>
      <c r="P135" s="13"/>
      <c r="Q135" s="151"/>
      <c r="R135" s="152"/>
    </row>
    <row r="136" spans="1:18" ht="12" customHeight="1">
      <c r="A136" s="316" t="s">
        <v>11</v>
      </c>
      <c r="B136" s="41">
        <f t="shared" si="16"/>
        <v>48</v>
      </c>
      <c r="C136" s="172">
        <f t="shared" si="17"/>
        <v>1</v>
      </c>
      <c r="D136" s="40">
        <f t="shared" si="18"/>
        <v>22</v>
      </c>
      <c r="E136" s="172">
        <f t="shared" si="19"/>
        <v>156</v>
      </c>
      <c r="F136" s="40">
        <f t="shared" si="20"/>
        <v>6</v>
      </c>
      <c r="G136" s="40">
        <f t="shared" si="21"/>
        <v>4</v>
      </c>
      <c r="H136" s="40">
        <f t="shared" si="22"/>
        <v>7</v>
      </c>
      <c r="I136" s="40">
        <f t="shared" si="23"/>
        <v>28</v>
      </c>
      <c r="J136" s="37">
        <f>'Jun 06'!J129+'Jul 06'!J110</f>
        <v>63</v>
      </c>
      <c r="K136" s="37">
        <f>'Jun 06'!K129+'Jul 06'!K110</f>
        <v>7</v>
      </c>
      <c r="L136" s="37">
        <f>'Jun 06'!L129+'Jul 06'!L110</f>
        <v>16</v>
      </c>
      <c r="M136" s="37">
        <f>'Jun 06'!M129+'Jul 06'!M110</f>
        <v>23</v>
      </c>
      <c r="N136" s="20"/>
      <c r="O136" s="7"/>
      <c r="P136" s="152"/>
      <c r="Q136" s="152"/>
      <c r="R136" s="152"/>
    </row>
    <row r="137" spans="1:17" ht="12" customHeight="1">
      <c r="A137" s="330"/>
      <c r="B137" s="42">
        <f t="shared" si="16"/>
        <v>7100</v>
      </c>
      <c r="C137" s="171">
        <f t="shared" si="17"/>
        <v>500</v>
      </c>
      <c r="D137" s="40">
        <f t="shared" si="18"/>
        <v>0</v>
      </c>
      <c r="E137" s="172">
        <f t="shared" si="19"/>
        <v>0</v>
      </c>
      <c r="F137" s="18">
        <f t="shared" si="20"/>
        <v>1900</v>
      </c>
      <c r="G137" s="18">
        <f t="shared" si="21"/>
        <v>2300</v>
      </c>
      <c r="H137" s="37">
        <f t="shared" si="22"/>
        <v>0</v>
      </c>
      <c r="I137" s="37">
        <f t="shared" si="23"/>
        <v>0</v>
      </c>
      <c r="J137" s="18">
        <f>'Jun 06'!J130+'Jul 06'!J111</f>
        <v>9900</v>
      </c>
      <c r="K137" s="18">
        <f>'Jun 06'!K130+'Jul 06'!K111</f>
        <v>2400</v>
      </c>
      <c r="L137" s="37">
        <f>'Jun 06'!L130+'Jul 06'!L111</f>
        <v>0</v>
      </c>
      <c r="M137" s="37">
        <f>'Jun 06'!M130+'Jul 06'!M111</f>
        <v>0</v>
      </c>
      <c r="N137" s="19"/>
      <c r="O137" s="153"/>
      <c r="P137" s="53"/>
      <c r="Q137" s="53"/>
    </row>
    <row r="138" spans="1:17" ht="12" customHeight="1">
      <c r="A138" s="236" t="s">
        <v>12</v>
      </c>
      <c r="B138" s="41">
        <v>0</v>
      </c>
      <c r="C138" s="172">
        <v>0</v>
      </c>
      <c r="D138" s="40">
        <v>0</v>
      </c>
      <c r="E138" s="172">
        <v>0</v>
      </c>
      <c r="F138" s="37">
        <v>0</v>
      </c>
      <c r="G138" s="37">
        <v>0</v>
      </c>
      <c r="H138" s="66">
        <v>0</v>
      </c>
      <c r="I138" s="37">
        <v>0</v>
      </c>
      <c r="J138" s="37">
        <f>'Jun 06'!J131+'Jul 06'!J112</f>
        <v>233</v>
      </c>
      <c r="K138" s="37">
        <f>'Jun 06'!K131+'Jul 06'!K112</f>
        <v>84</v>
      </c>
      <c r="L138" s="37">
        <f>'Jun 06'!L131+'Jul 06'!L112</f>
        <v>11</v>
      </c>
      <c r="M138" s="37">
        <f>'Jun 06'!M131+'Jul 06'!M112</f>
        <v>49</v>
      </c>
      <c r="N138" s="20"/>
      <c r="O138" s="50"/>
      <c r="P138" s="7"/>
      <c r="Q138" s="20"/>
    </row>
    <row r="139" spans="1:17" ht="12" customHeight="1" thickBot="1">
      <c r="A139" s="237" t="s">
        <v>13</v>
      </c>
      <c r="B139" s="42"/>
      <c r="C139" s="173"/>
      <c r="D139" s="176"/>
      <c r="E139" s="239"/>
      <c r="F139" s="36"/>
      <c r="G139" s="36"/>
      <c r="H139" s="131"/>
      <c r="I139" s="240"/>
      <c r="J139" s="148">
        <f>'Jun 06'!J132+'Jul 06'!J113</f>
        <v>102100</v>
      </c>
      <c r="K139" s="148">
        <f>'Jun 06'!K132+'Jul 06'!K113</f>
        <v>47000</v>
      </c>
      <c r="L139" s="145">
        <f>'Jun 06'!L132+'Jul 06'!L113</f>
        <v>8</v>
      </c>
      <c r="M139" s="145">
        <f>'Jun 06'!M132+'Jul 06'!M113</f>
        <v>0</v>
      </c>
      <c r="N139" s="19"/>
      <c r="O139" s="50"/>
      <c r="P139" s="7"/>
      <c r="Q139" s="20"/>
    </row>
    <row r="140" spans="1:17" ht="12" customHeight="1" thickBot="1">
      <c r="A140" s="328" t="s">
        <v>3</v>
      </c>
      <c r="B140" s="199">
        <f aca="true" t="shared" si="24" ref="B140:M141">B126+B138+B128+B130+B132+B134+B136</f>
        <v>498</v>
      </c>
      <c r="C140" s="199">
        <f t="shared" si="24"/>
        <v>76</v>
      </c>
      <c r="D140" s="200">
        <f t="shared" si="24"/>
        <v>64</v>
      </c>
      <c r="E140" s="199">
        <f t="shared" si="24"/>
        <v>1329</v>
      </c>
      <c r="F140" s="199">
        <f>F126+F128+F130+F132+F134+F136</f>
        <v>84</v>
      </c>
      <c r="G140" s="199">
        <f t="shared" si="24"/>
        <v>26</v>
      </c>
      <c r="H140" s="200">
        <f t="shared" si="24"/>
        <v>30</v>
      </c>
      <c r="I140" s="199">
        <f t="shared" si="24"/>
        <v>192</v>
      </c>
      <c r="J140" s="199">
        <f t="shared" si="24"/>
        <v>1062</v>
      </c>
      <c r="K140" s="202">
        <f t="shared" si="24"/>
        <v>212</v>
      </c>
      <c r="L140" s="200">
        <f t="shared" si="24"/>
        <v>91</v>
      </c>
      <c r="M140" s="199">
        <f t="shared" si="24"/>
        <v>432</v>
      </c>
      <c r="N140" s="8"/>
      <c r="O140" s="53"/>
      <c r="P140" s="53"/>
      <c r="Q140" s="53"/>
    </row>
    <row r="141" spans="1:17" ht="12" customHeight="1" thickBot="1">
      <c r="A141" s="329"/>
      <c r="B141" s="223">
        <f t="shared" si="24"/>
        <v>100800</v>
      </c>
      <c r="C141" s="223">
        <f t="shared" si="24"/>
        <v>28200</v>
      </c>
      <c r="D141" s="230">
        <f t="shared" si="24"/>
        <v>17</v>
      </c>
      <c r="E141" s="199">
        <f t="shared" si="24"/>
        <v>1</v>
      </c>
      <c r="F141" s="223">
        <f t="shared" si="24"/>
        <v>21400</v>
      </c>
      <c r="G141" s="223">
        <f t="shared" si="24"/>
        <v>12600</v>
      </c>
      <c r="H141" s="230">
        <f t="shared" si="24"/>
        <v>5</v>
      </c>
      <c r="I141" s="199">
        <f t="shared" si="24"/>
        <v>25</v>
      </c>
      <c r="J141" s="223">
        <f t="shared" si="24"/>
        <v>345200</v>
      </c>
      <c r="K141" s="222">
        <f t="shared" si="24"/>
        <v>117800</v>
      </c>
      <c r="L141" s="230">
        <f t="shared" si="24"/>
        <v>16</v>
      </c>
      <c r="M141" s="199">
        <f t="shared" si="24"/>
        <v>1</v>
      </c>
      <c r="N141" s="19"/>
      <c r="O141" s="19"/>
      <c r="P141" s="19"/>
      <c r="Q141" s="8"/>
    </row>
    <row r="142" spans="1:17" ht="12" customHeight="1">
      <c r="A142" s="149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9"/>
    </row>
    <row r="143" spans="1:17" ht="12" customHeight="1">
      <c r="A143" s="57" t="s">
        <v>69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55"/>
    </row>
    <row r="144" spans="1:19" ht="12" customHeight="1">
      <c r="A144" s="56" t="s">
        <v>70</v>
      </c>
      <c r="B144" s="7"/>
      <c r="C144" s="156"/>
      <c r="D144" s="23"/>
      <c r="E144" s="20"/>
      <c r="F144" s="20"/>
      <c r="G144" s="20"/>
      <c r="H144" s="20"/>
      <c r="I144" s="20"/>
      <c r="J144" s="20"/>
      <c r="K144" s="20"/>
      <c r="L144" s="20"/>
      <c r="M144" s="276"/>
      <c r="N144" s="275"/>
      <c r="O144" s="275"/>
      <c r="P144" s="275"/>
      <c r="Q144" s="275"/>
      <c r="R144" s="275"/>
      <c r="S144" s="275"/>
    </row>
    <row r="145" spans="1:19" ht="12" customHeight="1">
      <c r="A145" s="56" t="s">
        <v>73</v>
      </c>
      <c r="B145" s="7"/>
      <c r="C145" s="156"/>
      <c r="D145" s="23"/>
      <c r="E145" s="19"/>
      <c r="F145" s="20"/>
      <c r="G145" s="20"/>
      <c r="H145" s="19"/>
      <c r="I145" s="19"/>
      <c r="J145" s="19"/>
      <c r="K145" s="19"/>
      <c r="L145" s="19"/>
      <c r="M145" s="56"/>
      <c r="N145" s="149"/>
      <c r="O145" s="149"/>
      <c r="P145" s="149"/>
      <c r="Q145" s="149"/>
      <c r="R145" s="149"/>
      <c r="S145" s="149"/>
    </row>
    <row r="146" spans="1:19" ht="12" customHeight="1">
      <c r="A146" s="56" t="s">
        <v>71</v>
      </c>
      <c r="B146" s="7"/>
      <c r="C146" s="7"/>
      <c r="D146" s="23"/>
      <c r="E146" s="20"/>
      <c r="F146" s="20"/>
      <c r="G146" s="20"/>
      <c r="H146" s="20"/>
      <c r="I146" s="20"/>
      <c r="J146" s="20"/>
      <c r="K146" s="20"/>
      <c r="L146" s="20"/>
      <c r="M146" s="56"/>
      <c r="N146" s="149"/>
      <c r="O146" s="149"/>
      <c r="P146" s="149"/>
      <c r="Q146" s="149"/>
      <c r="R146" s="149"/>
      <c r="S146" s="149"/>
    </row>
    <row r="147" spans="1:19" ht="12" customHeight="1">
      <c r="A147" s="56" t="s">
        <v>74</v>
      </c>
      <c r="B147" s="7"/>
      <c r="C147" s="7"/>
      <c r="D147" s="23"/>
      <c r="E147" s="19"/>
      <c r="F147" s="19"/>
      <c r="G147" s="19"/>
      <c r="H147" s="19"/>
      <c r="I147" s="19"/>
      <c r="J147" s="19"/>
      <c r="K147" s="19"/>
      <c r="L147" s="19"/>
      <c r="M147" s="56"/>
      <c r="N147" s="149"/>
      <c r="O147" s="149"/>
      <c r="P147" s="149"/>
      <c r="Q147" s="149"/>
      <c r="R147" s="149"/>
      <c r="S147" s="149"/>
    </row>
    <row r="148" spans="1:20" ht="12" customHeight="1">
      <c r="A148" s="56" t="s">
        <v>75</v>
      </c>
      <c r="B148" s="7"/>
      <c r="C148" s="7"/>
      <c r="D148" s="23"/>
      <c r="E148" s="20"/>
      <c r="F148" s="20"/>
      <c r="G148" s="20"/>
      <c r="H148" s="20"/>
      <c r="I148" s="20"/>
      <c r="J148" s="20"/>
      <c r="K148" s="20"/>
      <c r="L148" s="20"/>
      <c r="M148" s="56"/>
      <c r="N148" s="149"/>
      <c r="O148" s="149"/>
      <c r="P148" s="149"/>
      <c r="Q148" s="149"/>
      <c r="R148" s="149"/>
      <c r="S148" s="149"/>
      <c r="T148" s="5"/>
    </row>
    <row r="149" spans="1:20" ht="12" customHeight="1">
      <c r="A149" s="56" t="s">
        <v>76</v>
      </c>
      <c r="B149" s="7"/>
      <c r="C149" s="20"/>
      <c r="D149" s="23"/>
      <c r="E149" s="19"/>
      <c r="F149" s="19"/>
      <c r="G149" s="19"/>
      <c r="H149" s="19"/>
      <c r="I149" s="19"/>
      <c r="J149" s="19"/>
      <c r="K149" s="19"/>
      <c r="L149" s="19"/>
      <c r="M149" s="56"/>
      <c r="N149" s="149"/>
      <c r="O149" s="149"/>
      <c r="P149" s="149"/>
      <c r="Q149" s="149"/>
      <c r="R149" s="149"/>
      <c r="S149" s="149"/>
      <c r="T149" s="5"/>
    </row>
    <row r="150" spans="1:20" ht="12" customHeight="1">
      <c r="A150" s="56" t="s">
        <v>77</v>
      </c>
      <c r="B150" s="5"/>
      <c r="C150" s="5"/>
      <c r="D150" s="5"/>
      <c r="E150" s="5"/>
      <c r="F150" s="224"/>
      <c r="G150" s="20"/>
      <c r="H150" s="20"/>
      <c r="I150" s="20"/>
      <c r="J150" s="20"/>
      <c r="K150" s="20"/>
      <c r="L150" s="20"/>
      <c r="M150" s="56"/>
      <c r="N150" s="149"/>
      <c r="O150" s="149"/>
      <c r="P150" s="149"/>
      <c r="Q150" s="149"/>
      <c r="R150" s="149"/>
      <c r="S150" s="149"/>
      <c r="T150" s="4"/>
    </row>
    <row r="151" spans="1:20" ht="12" customHeight="1">
      <c r="A151" s="56" t="s">
        <v>78</v>
      </c>
      <c r="B151" s="5"/>
      <c r="C151" s="5"/>
      <c r="D151" s="225"/>
      <c r="E151" s="5"/>
      <c r="F151" s="5"/>
      <c r="G151" s="19"/>
      <c r="H151" s="19"/>
      <c r="I151" s="19"/>
      <c r="J151" s="19"/>
      <c r="K151" s="19"/>
      <c r="L151" s="214"/>
      <c r="M151" s="56"/>
      <c r="N151" s="149"/>
      <c r="O151" s="149"/>
      <c r="P151" s="149"/>
      <c r="Q151" s="149"/>
      <c r="R151" s="149"/>
      <c r="S151" s="149"/>
      <c r="T151" s="5"/>
    </row>
    <row r="152" spans="1:20" ht="12" customHeight="1">
      <c r="A152" s="56" t="s">
        <v>79</v>
      </c>
      <c r="B152" s="7"/>
      <c r="C152" s="226"/>
      <c r="D152" s="225"/>
      <c r="E152" s="224"/>
      <c r="F152" s="224"/>
      <c r="G152" s="20"/>
      <c r="H152" s="20"/>
      <c r="I152" s="20"/>
      <c r="J152" s="20"/>
      <c r="K152" s="20"/>
      <c r="L152" s="20"/>
      <c r="M152" s="56"/>
      <c r="N152" s="149"/>
      <c r="O152" s="149"/>
      <c r="P152" s="149"/>
      <c r="Q152" s="149"/>
      <c r="R152" s="149"/>
      <c r="S152" s="149"/>
      <c r="T152" s="5"/>
    </row>
    <row r="153" spans="1:20" ht="12" customHeight="1">
      <c r="A153" s="56" t="s">
        <v>81</v>
      </c>
      <c r="B153" s="7"/>
      <c r="C153" s="5"/>
      <c r="D153" s="225"/>
      <c r="E153" s="5"/>
      <c r="F153" s="5"/>
      <c r="G153" s="19"/>
      <c r="H153" s="19"/>
      <c r="I153" s="19"/>
      <c r="J153" s="19"/>
      <c r="K153" s="19"/>
      <c r="L153" s="19"/>
      <c r="M153" s="7"/>
      <c r="N153" s="20"/>
      <c r="O153" s="19"/>
      <c r="P153" s="20"/>
      <c r="Q153" s="231"/>
      <c r="R153" s="150"/>
      <c r="S153" s="7"/>
      <c r="T153" s="6"/>
    </row>
    <row r="154" spans="1:20" ht="12" customHeight="1">
      <c r="A154" s="56" t="s">
        <v>80</v>
      </c>
      <c r="B154" s="7"/>
      <c r="C154" s="5"/>
      <c r="D154" s="225"/>
      <c r="E154" s="224"/>
      <c r="F154" s="224"/>
      <c r="G154" s="162"/>
      <c r="H154" s="162"/>
      <c r="I154" s="26"/>
      <c r="J154" s="8"/>
      <c r="K154" s="8"/>
      <c r="L154" s="8"/>
      <c r="M154" s="219"/>
      <c r="N154" s="65"/>
      <c r="O154" s="65"/>
      <c r="P154" s="65"/>
      <c r="Q154" s="65"/>
      <c r="R154" s="65"/>
      <c r="S154" s="65"/>
      <c r="T154" s="4"/>
    </row>
    <row r="155" spans="1:20" ht="12" customHeight="1">
      <c r="A155" s="56" t="s">
        <v>82</v>
      </c>
      <c r="B155" s="7"/>
      <c r="C155" s="5"/>
      <c r="D155" s="225"/>
      <c r="E155" s="5"/>
      <c r="F155" s="5"/>
      <c r="G155" s="30"/>
      <c r="H155" s="30"/>
      <c r="I155" s="26"/>
      <c r="J155" s="8"/>
      <c r="K155" s="8"/>
      <c r="L155" s="8"/>
      <c r="M155" s="215"/>
      <c r="N155" s="216"/>
      <c r="O155" s="216"/>
      <c r="P155" s="216"/>
      <c r="Q155" s="216"/>
      <c r="R155" s="216"/>
      <c r="S155" s="216"/>
      <c r="T155" s="4"/>
    </row>
    <row r="156" spans="1:19" ht="12" customHeight="1">
      <c r="A156" s="56"/>
      <c r="B156" s="7"/>
      <c r="C156" s="5"/>
      <c r="D156" s="225"/>
      <c r="E156" s="224"/>
      <c r="F156" s="224"/>
      <c r="G156" s="163"/>
      <c r="H156" s="163"/>
      <c r="I156" s="3"/>
      <c r="J156" s="3"/>
      <c r="K156" s="3"/>
      <c r="L156" s="217"/>
      <c r="M156" s="218"/>
      <c r="N156" s="218"/>
      <c r="O156" s="218"/>
      <c r="P156" s="218"/>
      <c r="Q156" s="218"/>
      <c r="R156" s="218"/>
      <c r="S156" s="218"/>
    </row>
    <row r="157" spans="1:19" ht="12" customHeight="1">
      <c r="A157" s="56"/>
      <c r="B157" s="7"/>
      <c r="C157" s="5"/>
      <c r="D157" s="225"/>
      <c r="E157" s="5"/>
      <c r="F157" s="5"/>
      <c r="G157" s="164"/>
      <c r="H157" s="164"/>
      <c r="I157" s="3"/>
      <c r="J157" s="3"/>
      <c r="K157" s="3"/>
      <c r="L157" s="149"/>
      <c r="M157" s="218"/>
      <c r="N157" s="149"/>
      <c r="O157" s="218"/>
      <c r="P157" s="218"/>
      <c r="Q157" s="218"/>
      <c r="R157" s="218"/>
      <c r="S157" s="218"/>
    </row>
    <row r="158" spans="1:19" ht="12" customHeight="1">
      <c r="A158" s="56"/>
      <c r="B158" s="7"/>
      <c r="C158" s="226"/>
      <c r="D158" s="225"/>
      <c r="E158" s="224"/>
      <c r="F158" s="224"/>
      <c r="G158" s="163"/>
      <c r="H158" s="163"/>
      <c r="I158" s="3"/>
      <c r="J158" s="15"/>
      <c r="K158" s="15"/>
      <c r="L158" s="8"/>
      <c r="M158" s="219"/>
      <c r="N158" s="65"/>
      <c r="O158" s="65"/>
      <c r="P158" s="65"/>
      <c r="Q158" s="65"/>
      <c r="R158" s="65"/>
      <c r="S158" s="65"/>
    </row>
    <row r="159" spans="1:19" ht="12" customHeight="1">
      <c r="A159" s="56"/>
      <c r="B159" s="7"/>
      <c r="C159" s="163"/>
      <c r="D159" s="163"/>
      <c r="E159" s="163"/>
      <c r="F159" s="163"/>
      <c r="G159" s="163"/>
      <c r="H159" s="163"/>
      <c r="I159" s="3"/>
      <c r="J159" s="29"/>
      <c r="K159" s="29"/>
      <c r="L159" s="8"/>
      <c r="M159" s="215"/>
      <c r="N159" s="149" t="s">
        <v>83</v>
      </c>
      <c r="O159" s="218"/>
      <c r="P159" s="218"/>
      <c r="Q159" s="218"/>
      <c r="R159" s="218"/>
      <c r="S159" s="216"/>
    </row>
    <row r="160" spans="1:19" ht="12" customHeight="1">
      <c r="A160" s="56"/>
      <c r="B160" s="163"/>
      <c r="C160" s="163"/>
      <c r="D160" s="163"/>
      <c r="E160" s="163"/>
      <c r="F160" s="163"/>
      <c r="G160" s="163"/>
      <c r="H160" s="163"/>
      <c r="I160" s="2"/>
      <c r="J160" s="23"/>
      <c r="K160" s="23"/>
      <c r="L160" s="217"/>
      <c r="M160" s="218"/>
      <c r="N160" s="65"/>
      <c r="O160" s="65" t="s">
        <v>84</v>
      </c>
      <c r="P160" s="65"/>
      <c r="Q160" s="65"/>
      <c r="R160" s="65"/>
      <c r="S160" s="218"/>
    </row>
    <row r="161" spans="1:19" ht="12" customHeight="1">
      <c r="A161" s="56"/>
      <c r="B161" s="163"/>
      <c r="C161" s="163"/>
      <c r="D161" s="163"/>
      <c r="E161" s="163"/>
      <c r="F161" s="163"/>
      <c r="G161" s="163"/>
      <c r="H161" s="163"/>
      <c r="I161" s="3"/>
      <c r="J161" s="2"/>
      <c r="K161" s="2"/>
      <c r="L161" s="275"/>
      <c r="M161" s="274"/>
      <c r="N161" s="274"/>
      <c r="O161" s="274"/>
      <c r="P161" s="274"/>
      <c r="Q161" s="274"/>
      <c r="R161" s="274"/>
      <c r="S161" s="274"/>
    </row>
    <row r="162" spans="1:17" ht="12" customHeight="1">
      <c r="A162" s="57"/>
      <c r="B162" s="165"/>
      <c r="C162" s="165"/>
      <c r="D162" s="165"/>
      <c r="E162" s="165"/>
      <c r="F162" s="165"/>
      <c r="G162" s="165"/>
      <c r="H162" s="165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" customHeight="1">
      <c r="A163" s="56"/>
      <c r="B163" s="26"/>
      <c r="C163" s="28"/>
      <c r="D163" s="28"/>
      <c r="E163" s="166"/>
      <c r="F163" s="166"/>
      <c r="G163" s="166"/>
      <c r="H163" s="166"/>
      <c r="I163" s="3"/>
      <c r="J163" s="2"/>
      <c r="K163" s="2"/>
      <c r="L163" s="2"/>
      <c r="M163" s="2"/>
      <c r="N163" s="2"/>
      <c r="O163" s="2"/>
      <c r="P163" s="2"/>
      <c r="Q163" s="2"/>
    </row>
    <row r="164" spans="1:17" ht="12" customHeight="1">
      <c r="A164" s="56"/>
      <c r="B164" s="26"/>
      <c r="C164" s="28"/>
      <c r="D164" s="2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" customHeight="1">
      <c r="A165" s="56"/>
      <c r="B165" s="26"/>
      <c r="C165" s="28"/>
      <c r="D165" s="2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" customHeight="1">
      <c r="A166" s="56"/>
      <c r="B166" s="26"/>
      <c r="C166" s="23"/>
      <c r="D166" s="227"/>
      <c r="E166" s="2"/>
      <c r="F166" s="9"/>
      <c r="G166" s="10"/>
      <c r="H166" s="9"/>
      <c r="I166" s="10"/>
      <c r="J166" s="2"/>
      <c r="K166" s="2"/>
      <c r="L166" s="2"/>
      <c r="M166" s="2"/>
      <c r="N166" s="2"/>
      <c r="O166" s="2"/>
      <c r="P166" s="2"/>
      <c r="Q166" s="2"/>
    </row>
    <row r="167" spans="1:17" ht="12" customHeight="1">
      <c r="A167" s="56"/>
      <c r="B167" s="26"/>
      <c r="C167" s="23"/>
      <c r="D167" s="227"/>
      <c r="E167" s="10"/>
      <c r="F167" s="12"/>
      <c r="G167" s="10"/>
      <c r="H167" s="12"/>
      <c r="I167" s="10"/>
      <c r="J167" s="2"/>
      <c r="K167" s="2"/>
      <c r="L167" s="2"/>
      <c r="M167" s="2"/>
      <c r="N167" s="2"/>
      <c r="O167" s="2"/>
      <c r="P167" s="2"/>
      <c r="Q167" s="2"/>
    </row>
    <row r="168" spans="1:17" ht="12" customHeight="1">
      <c r="A168" s="56"/>
      <c r="B168" s="26"/>
      <c r="C168" s="228"/>
      <c r="D168" s="227"/>
      <c r="E168" s="2"/>
      <c r="F168" s="9"/>
      <c r="G168" s="10"/>
      <c r="H168" s="9"/>
      <c r="I168" s="10"/>
      <c r="J168" s="2"/>
      <c r="K168" s="2"/>
      <c r="L168" s="2"/>
      <c r="M168" s="2"/>
      <c r="N168" s="2"/>
      <c r="O168" s="2"/>
      <c r="P168" s="2"/>
      <c r="Q168" s="2"/>
    </row>
    <row r="169" spans="1:17" ht="12" customHeight="1">
      <c r="A169" s="57"/>
      <c r="B169" s="26"/>
      <c r="C169" s="228"/>
      <c r="D169" s="228"/>
      <c r="E169" s="11"/>
      <c r="F169" s="11"/>
      <c r="G169" s="11"/>
      <c r="H169" s="11"/>
      <c r="I169" s="11"/>
      <c r="J169" s="2"/>
      <c r="K169" s="2"/>
      <c r="L169" s="2"/>
      <c r="M169" s="2"/>
      <c r="N169" s="2"/>
      <c r="O169" s="2"/>
      <c r="P169" s="2"/>
      <c r="Q169" s="2"/>
    </row>
    <row r="170" spans="1:17" ht="12" customHeight="1">
      <c r="A170" s="61"/>
      <c r="B170" s="11"/>
      <c r="C170" s="11"/>
      <c r="D170" s="10"/>
      <c r="E170" s="11"/>
      <c r="F170" s="11"/>
      <c r="G170" s="11"/>
      <c r="H170" s="11"/>
      <c r="I170" s="11"/>
      <c r="J170" s="2"/>
      <c r="K170" s="2"/>
      <c r="L170" s="2"/>
      <c r="M170" s="2"/>
      <c r="N170" s="2"/>
      <c r="O170" s="2"/>
      <c r="P170" s="2"/>
      <c r="Q170" s="2"/>
    </row>
    <row r="171" spans="1:17" ht="12" customHeight="1">
      <c r="A171" s="61"/>
      <c r="B171" s="11"/>
      <c r="C171" s="11"/>
      <c r="D171" s="10"/>
      <c r="E171" s="11"/>
      <c r="F171" s="11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" customHeight="1">
      <c r="A172" s="61"/>
      <c r="B172" s="11"/>
      <c r="C172" s="11"/>
      <c r="D172" s="10"/>
      <c r="E172" s="11"/>
      <c r="F172" s="11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" customHeight="1">
      <c r="A173" s="5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29"/>
      <c r="M173" s="23"/>
      <c r="N173" s="2"/>
      <c r="O173" s="2"/>
      <c r="P173" s="2"/>
      <c r="Q173" s="2"/>
    </row>
    <row r="174" spans="1:17" ht="12" customHeight="1">
      <c r="A174" s="55"/>
      <c r="B174" s="8"/>
      <c r="C174" s="8"/>
      <c r="D174" s="8"/>
      <c r="E174" s="24"/>
      <c r="F174" s="8"/>
      <c r="G174" s="8"/>
      <c r="H174" s="8"/>
      <c r="I174" s="20"/>
      <c r="J174" s="23"/>
      <c r="K174" s="20"/>
      <c r="L174" s="20"/>
      <c r="M174" s="19"/>
      <c r="N174" s="2"/>
      <c r="O174" s="2"/>
      <c r="P174" s="2"/>
      <c r="Q174" s="2"/>
    </row>
    <row r="175" spans="1:17" ht="12" customHeight="1">
      <c r="A175" s="57"/>
      <c r="B175" s="19"/>
      <c r="C175" s="19"/>
      <c r="D175" s="8"/>
      <c r="E175" s="20"/>
      <c r="F175" s="19"/>
      <c r="G175" s="19"/>
      <c r="H175" s="8"/>
      <c r="I175" s="20"/>
      <c r="J175" s="23"/>
      <c r="K175" s="20"/>
      <c r="L175" s="20"/>
      <c r="M175" s="19"/>
      <c r="N175" s="2"/>
      <c r="O175" s="2"/>
      <c r="P175" s="2"/>
      <c r="Q175" s="2"/>
    </row>
    <row r="176" spans="1:17" ht="12" customHeight="1">
      <c r="A176" s="57"/>
      <c r="B176" s="20"/>
      <c r="C176" s="20"/>
      <c r="D176" s="20"/>
      <c r="E176" s="19"/>
      <c r="F176" s="20"/>
      <c r="G176" s="20"/>
      <c r="H176" s="20"/>
      <c r="I176" s="20"/>
      <c r="J176" s="25"/>
      <c r="K176" s="20"/>
      <c r="L176" s="20"/>
      <c r="M176" s="31"/>
      <c r="N176" s="2"/>
      <c r="O176" s="2"/>
      <c r="P176" s="2"/>
      <c r="Q176" s="2"/>
    </row>
    <row r="177" spans="1:17" ht="12" customHeight="1">
      <c r="A177" s="57"/>
      <c r="B177" s="19"/>
      <c r="C177" s="19"/>
      <c r="D177" s="19"/>
      <c r="E177" s="19"/>
      <c r="F177" s="19"/>
      <c r="G177" s="19"/>
      <c r="H177" s="19"/>
      <c r="I177" s="19"/>
      <c r="J177" s="8"/>
      <c r="K177" s="19"/>
      <c r="L177" s="19"/>
      <c r="M177" s="31"/>
      <c r="N177" s="2"/>
      <c r="O177" s="2"/>
      <c r="P177" s="2"/>
      <c r="Q177" s="2"/>
    </row>
    <row r="178" spans="1:17" ht="12" customHeight="1">
      <c r="A178" s="57"/>
      <c r="B178" s="20"/>
      <c r="C178" s="20"/>
      <c r="D178" s="20"/>
      <c r="E178" s="19"/>
      <c r="F178" s="20"/>
      <c r="G178" s="20"/>
      <c r="H178" s="20"/>
      <c r="I178" s="20"/>
      <c r="J178" s="8"/>
      <c r="K178" s="20"/>
      <c r="L178" s="20"/>
      <c r="M178" s="32"/>
      <c r="N178" s="2"/>
      <c r="O178" s="2"/>
      <c r="P178" s="2"/>
      <c r="Q178" s="2"/>
    </row>
    <row r="179" spans="1:17" ht="12" customHeight="1">
      <c r="A179" s="57"/>
      <c r="B179" s="19"/>
      <c r="C179" s="19"/>
      <c r="D179" s="19"/>
      <c r="E179" s="19"/>
      <c r="F179" s="19"/>
      <c r="G179" s="19"/>
      <c r="H179" s="19"/>
      <c r="I179" s="19"/>
      <c r="J179" s="8"/>
      <c r="K179" s="19"/>
      <c r="L179" s="19"/>
      <c r="M179" s="31"/>
      <c r="N179" s="2"/>
      <c r="O179" s="2"/>
      <c r="P179" s="2"/>
      <c r="Q179" s="2"/>
    </row>
    <row r="180" spans="1:17" ht="12" customHeight="1">
      <c r="A180" s="57"/>
      <c r="B180" s="20"/>
      <c r="C180" s="20"/>
      <c r="D180" s="20"/>
      <c r="E180" s="19"/>
      <c r="F180" s="20"/>
      <c r="G180" s="20"/>
      <c r="H180" s="20"/>
      <c r="I180" s="20"/>
      <c r="J180" s="8"/>
      <c r="K180" s="20"/>
      <c r="L180" s="20"/>
      <c r="M180" s="31"/>
      <c r="N180" s="2"/>
      <c r="O180" s="2"/>
      <c r="P180" s="2"/>
      <c r="Q180" s="2"/>
    </row>
    <row r="181" spans="1:17" ht="12" customHeight="1">
      <c r="A181" s="57"/>
      <c r="B181" s="19"/>
      <c r="C181" s="19"/>
      <c r="D181" s="19"/>
      <c r="E181" s="19"/>
      <c r="F181" s="19"/>
      <c r="G181" s="19"/>
      <c r="H181" s="19"/>
      <c r="I181" s="19"/>
      <c r="J181" s="8"/>
      <c r="K181" s="19"/>
      <c r="L181" s="19"/>
      <c r="M181" s="31"/>
      <c r="N181" s="2"/>
      <c r="O181" s="2"/>
      <c r="P181" s="2"/>
      <c r="Q181" s="2"/>
    </row>
    <row r="182" spans="1:17" ht="12" customHeight="1">
      <c r="A182" s="57"/>
      <c r="B182" s="20"/>
      <c r="C182" s="20"/>
      <c r="D182" s="20"/>
      <c r="E182" s="19"/>
      <c r="F182" s="20"/>
      <c r="G182" s="20"/>
      <c r="H182" s="20"/>
      <c r="I182" s="20"/>
      <c r="J182" s="8"/>
      <c r="K182" s="20"/>
      <c r="L182" s="20"/>
      <c r="M182" s="31"/>
      <c r="N182" s="2"/>
      <c r="O182" s="2"/>
      <c r="P182" s="2"/>
      <c r="Q182" s="2"/>
    </row>
    <row r="183" spans="1:17" ht="12" customHeight="1">
      <c r="A183" s="55"/>
      <c r="B183" s="19"/>
      <c r="C183" s="19"/>
      <c r="D183" s="19"/>
      <c r="E183" s="19"/>
      <c r="F183" s="19"/>
      <c r="G183" s="19"/>
      <c r="H183" s="19"/>
      <c r="I183" s="19"/>
      <c r="J183" s="8"/>
      <c r="K183" s="19"/>
      <c r="L183" s="19"/>
      <c r="M183" s="31"/>
      <c r="N183" s="2"/>
      <c r="O183" s="2"/>
      <c r="P183" s="2"/>
      <c r="Q183" s="2"/>
    </row>
    <row r="184" spans="1:17" ht="12" customHeight="1">
      <c r="A184" s="57"/>
      <c r="B184" s="20"/>
      <c r="C184" s="20"/>
      <c r="D184" s="20"/>
      <c r="E184" s="19"/>
      <c r="F184" s="20"/>
      <c r="G184" s="20"/>
      <c r="H184" s="20"/>
      <c r="I184" s="20"/>
      <c r="J184" s="8"/>
      <c r="K184" s="20"/>
      <c r="L184" s="20"/>
      <c r="M184" s="31"/>
      <c r="N184" s="2"/>
      <c r="O184" s="2"/>
      <c r="P184" s="2"/>
      <c r="Q184" s="2"/>
    </row>
    <row r="185" spans="1:17" ht="12" customHeight="1">
      <c r="A185" s="55"/>
      <c r="B185" s="19"/>
      <c r="C185" s="19"/>
      <c r="D185" s="19"/>
      <c r="E185" s="19"/>
      <c r="F185" s="19"/>
      <c r="G185" s="19"/>
      <c r="H185" s="19"/>
      <c r="I185" s="19"/>
      <c r="J185" s="8"/>
      <c r="K185" s="19"/>
      <c r="L185" s="19"/>
      <c r="M185" s="31"/>
      <c r="N185" s="2"/>
      <c r="O185" s="2"/>
      <c r="P185" s="2"/>
      <c r="Q185" s="2"/>
    </row>
    <row r="186" spans="1:17" ht="12" customHeight="1">
      <c r="A186" s="57"/>
      <c r="B186" s="20"/>
      <c r="C186" s="20"/>
      <c r="D186" s="20"/>
      <c r="E186" s="19"/>
      <c r="F186" s="20"/>
      <c r="G186" s="20"/>
      <c r="H186" s="20"/>
      <c r="I186" s="20"/>
      <c r="J186" s="8"/>
      <c r="K186" s="20"/>
      <c r="L186" s="20"/>
      <c r="M186" s="31"/>
      <c r="N186" s="1"/>
      <c r="O186" s="1"/>
      <c r="P186" s="1"/>
      <c r="Q186" s="2"/>
    </row>
    <row r="187" spans="1:17" ht="12" customHeight="1">
      <c r="A187" s="57"/>
      <c r="B187" s="19"/>
      <c r="C187" s="19"/>
      <c r="D187" s="19"/>
      <c r="E187" s="19"/>
      <c r="F187" s="19"/>
      <c r="G187" s="19"/>
      <c r="H187" s="19"/>
      <c r="I187" s="19"/>
      <c r="J187" s="26"/>
      <c r="K187" s="19"/>
      <c r="L187" s="19"/>
      <c r="M187" s="31"/>
      <c r="N187" s="1"/>
      <c r="O187" s="1"/>
      <c r="P187" s="1"/>
      <c r="Q187" s="1"/>
    </row>
    <row r="188" spans="1:17" ht="12" customHeight="1">
      <c r="A188" s="57"/>
      <c r="B188" s="20"/>
      <c r="C188" s="20"/>
      <c r="D188" s="20"/>
      <c r="E188" s="19"/>
      <c r="F188" s="20"/>
      <c r="G188" s="20"/>
      <c r="H188" s="20"/>
      <c r="I188" s="20"/>
      <c r="J188" s="27"/>
      <c r="K188" s="20"/>
      <c r="L188" s="20"/>
      <c r="M188" s="31"/>
      <c r="N188" s="1"/>
      <c r="O188" s="1"/>
      <c r="P188" s="1"/>
      <c r="Q188" s="1"/>
    </row>
    <row r="189" spans="1:17" ht="12" customHeight="1">
      <c r="A189" s="55"/>
      <c r="B189" s="19"/>
      <c r="C189" s="19"/>
      <c r="D189" s="19"/>
      <c r="E189" s="19"/>
      <c r="F189" s="19"/>
      <c r="G189" s="19"/>
      <c r="H189" s="19"/>
      <c r="I189" s="19"/>
      <c r="J189" s="26"/>
      <c r="K189" s="19"/>
      <c r="L189" s="19"/>
      <c r="M189" s="8"/>
      <c r="N189" s="1"/>
      <c r="O189" s="1"/>
      <c r="P189" s="1"/>
      <c r="Q189" s="1"/>
    </row>
    <row r="190" spans="1:17" ht="12" customHeight="1">
      <c r="A190" s="57"/>
      <c r="B190" s="26"/>
      <c r="C190" s="26"/>
      <c r="D190" s="26"/>
      <c r="E190" s="28"/>
      <c r="F190" s="26"/>
      <c r="G190" s="26"/>
      <c r="H190" s="26"/>
      <c r="I190" s="26"/>
      <c r="J190" s="26"/>
      <c r="K190" s="26"/>
      <c r="L190" s="26"/>
      <c r="M190" s="33"/>
      <c r="N190" s="1"/>
      <c r="O190" s="1"/>
      <c r="P190" s="1"/>
      <c r="Q190" s="1"/>
    </row>
    <row r="191" spans="1:17" ht="12" customHeight="1">
      <c r="A191" s="63"/>
      <c r="B191" s="30"/>
      <c r="C191" s="30"/>
      <c r="D191" s="30"/>
      <c r="E191" s="30"/>
      <c r="F191" s="28"/>
      <c r="G191" s="28"/>
      <c r="H191" s="30"/>
      <c r="I191" s="30"/>
      <c r="J191" s="26"/>
      <c r="K191" s="30"/>
      <c r="L191" s="30"/>
      <c r="M191" s="26"/>
      <c r="N191" s="1"/>
      <c r="O191" s="1"/>
      <c r="P191" s="1"/>
      <c r="Q191" s="1"/>
    </row>
    <row r="192" spans="1:17" ht="12" customHeight="1">
      <c r="A192" s="6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" customHeight="1">
      <c r="A193" s="6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3"/>
      <c r="M193" s="13"/>
      <c r="N193" s="22"/>
      <c r="O193" s="16"/>
      <c r="P193" s="5"/>
      <c r="Q193" s="2"/>
    </row>
    <row r="194" spans="1:17" ht="12" customHeight="1">
      <c r="A194" s="6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4"/>
      <c r="M194" s="16"/>
      <c r="N194" s="16"/>
      <c r="O194" s="16"/>
      <c r="P194" s="5"/>
      <c r="Q194" s="2"/>
    </row>
    <row r="195" spans="1:17" ht="12" customHeight="1">
      <c r="A195" s="6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" customHeight="1">
      <c r="A196" s="6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" customHeight="1">
      <c r="A197" s="6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" customHeight="1">
      <c r="A198" s="6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" customHeight="1">
      <c r="A199" s="6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" customHeight="1">
      <c r="A200" s="6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" customHeight="1">
      <c r="A201" s="6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" customHeight="1">
      <c r="A202" s="6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" customHeight="1">
      <c r="A203" s="6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" customHeight="1">
      <c r="A204" s="6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" customHeight="1">
      <c r="A205" s="6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9.75" customHeight="1">
      <c r="A206" s="6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9.75" customHeight="1">
      <c r="A207" s="6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9.75" customHeight="1">
      <c r="A208" s="6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9.75" customHeight="1">
      <c r="A209" s="6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9.75" customHeight="1">
      <c r="A210" s="6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9.75" customHeight="1">
      <c r="A211" s="6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9.75" customHeight="1">
      <c r="A212" s="6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9.75" customHeight="1">
      <c r="A213" s="6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9.75" customHeight="1">
      <c r="A214" s="6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9.75" customHeight="1">
      <c r="A215" s="6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9.75" customHeight="1">
      <c r="A216" s="6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9.75" customHeight="1">
      <c r="A217" s="6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9.75" customHeight="1">
      <c r="A218" s="6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9.75" customHeight="1">
      <c r="A219" s="6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9.75" customHeight="1">
      <c r="A220" s="6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9.75" customHeight="1">
      <c r="A221" s="6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9.75" customHeight="1">
      <c r="A222" s="6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9.75" customHeight="1">
      <c r="A223" s="6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9.75" customHeight="1">
      <c r="A224" s="6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9.75" customHeight="1">
      <c r="A225" s="6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9.75" customHeight="1">
      <c r="A226" s="6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9.75" customHeight="1">
      <c r="A227" s="6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9.75" customHeight="1">
      <c r="A228" s="6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9.75" customHeight="1">
      <c r="A229" s="6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9.75" customHeight="1">
      <c r="A230" s="6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9.75" customHeight="1">
      <c r="A231" s="6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9.75" customHeight="1">
      <c r="A232" s="6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9.75" customHeight="1">
      <c r="A233" s="6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9.75" customHeight="1">
      <c r="A234" s="6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9.75" customHeight="1">
      <c r="A235" s="6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9.75" customHeight="1">
      <c r="A236" s="6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9.75" customHeight="1">
      <c r="A237" s="6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9.75" customHeight="1">
      <c r="A238" s="6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9.75" customHeight="1">
      <c r="A239" s="6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9.75" customHeight="1">
      <c r="A240" s="6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9.75" customHeight="1">
      <c r="A241" s="6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9.75" customHeight="1">
      <c r="A242" s="6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9.75" customHeight="1">
      <c r="A243" s="6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9.75" customHeight="1">
      <c r="A244" s="6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9.75" customHeight="1">
      <c r="A245" s="6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9.75" customHeight="1">
      <c r="A246" s="6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9.75" customHeight="1">
      <c r="A247" s="6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9.75" customHeight="1">
      <c r="A248" s="6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9.75" customHeight="1">
      <c r="A249" s="6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9.75" customHeight="1">
      <c r="A250" s="6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9.75" customHeight="1">
      <c r="A251" s="6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9.75" customHeight="1">
      <c r="A252" s="6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6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6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6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6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6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6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6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6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6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6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6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6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6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6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6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6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6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6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6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6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6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6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6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6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6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6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6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6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6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6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6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6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6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6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6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6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6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6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6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6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6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6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6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6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6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6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6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6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6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6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6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6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6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6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6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6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6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6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6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6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6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6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6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6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6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6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6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6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6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6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6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6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6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6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6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6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6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6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6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6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6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6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6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6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6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6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6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6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6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6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6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6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6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6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6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6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6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6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6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6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6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6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6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6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6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6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6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6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6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6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6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6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6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6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6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6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6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6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6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6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6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6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6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6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6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6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6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6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6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6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6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6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6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6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6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>
      <c r="A388" s="6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>
      <c r="A389" s="6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>
      <c r="A390" s="6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>
      <c r="A391" s="6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>
      <c r="A392" s="6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>
      <c r="A393" s="6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>
      <c r="A394" s="6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>
      <c r="A395" s="6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>
      <c r="A396" s="6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>
      <c r="A397" s="6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>
      <c r="A398" s="6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>
      <c r="A399" s="6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>
      <c r="A400" s="6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>
      <c r="A401" s="6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>
      <c r="A402" s="6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>
      <c r="A403" s="6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>
      <c r="A404" s="6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>
      <c r="A405" s="6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>
      <c r="A406" s="6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>
      <c r="A407" s="6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>
      <c r="A408" s="6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>
      <c r="A409" s="6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>
      <c r="A410" s="6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>
      <c r="A411" s="6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>
      <c r="A412" s="6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>
      <c r="A413" s="6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>
      <c r="A414" s="6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>
      <c r="A415" s="6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>
      <c r="A416" s="6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>
      <c r="A417" s="6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>
      <c r="A418" s="6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>
      <c r="A419" s="6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>
      <c r="A420" s="6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>
      <c r="A421" s="6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>
      <c r="A422" s="6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>
      <c r="A423" s="6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>
      <c r="A424" s="6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>
      <c r="A425" s="6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>
      <c r="A426" s="6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>
      <c r="A427" s="6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>
      <c r="A428" s="6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>
      <c r="A429" s="6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>
      <c r="A430" s="6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>
      <c r="A431" s="6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>
      <c r="A432" s="6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>
      <c r="A433" s="6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>
      <c r="A434" s="6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>
      <c r="A435" s="6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>
      <c r="A436" s="6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>
      <c r="A437" s="6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>
      <c r="A438" s="6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>
      <c r="A439" s="6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>
      <c r="A440" s="6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>
      <c r="A441" s="6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>
      <c r="A442" s="6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>
      <c r="A443" s="6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>
      <c r="A444" s="6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>
      <c r="A445" s="6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>
      <c r="A446" s="6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>
      <c r="A447" s="6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>
      <c r="A448" s="6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>
      <c r="A449" s="6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>
      <c r="A450" s="6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>
      <c r="A451" s="6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>
      <c r="A452" s="6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>
      <c r="A453" s="6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>
      <c r="A454" s="6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>
      <c r="A455" s="6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>
      <c r="A456" s="6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>
      <c r="A457" s="6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>
      <c r="A458" s="6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>
      <c r="A459" s="6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>
      <c r="A460" s="6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>
      <c r="A461" s="6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>
      <c r="A462" s="6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>
      <c r="A463" s="6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>
      <c r="A464" s="6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>
      <c r="A465" s="6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>
      <c r="A466" s="6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>
      <c r="A467" s="6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>
      <c r="A468" s="6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>
      <c r="A469" s="6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>
      <c r="A470" s="6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>
      <c r="A471" s="6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>
      <c r="A472" s="6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>
      <c r="A473" s="6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>
      <c r="A474" s="6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>
      <c r="A475" s="6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>
      <c r="A476" s="6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>
      <c r="A477" s="6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>
      <c r="A478" s="6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>
      <c r="A479" s="6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>
      <c r="A480" s="6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>
      <c r="A481" s="6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>
      <c r="A482" s="6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>
      <c r="A483" s="6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>
      <c r="A484" s="6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>
      <c r="A485" s="6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>
      <c r="A486" s="6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>
      <c r="A487" s="6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>
      <c r="A488" s="6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>
      <c r="A489" s="6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>
      <c r="A490" s="6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>
      <c r="A491" s="6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>
      <c r="A492" s="6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>
      <c r="A493" s="6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>
      <c r="A494" s="6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>
      <c r="A495" s="6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>
      <c r="A496" s="6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>
      <c r="A497" s="6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>
      <c r="A498" s="6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>
      <c r="A499" s="6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>
      <c r="A500" s="6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>
      <c r="A501" s="6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>
      <c r="A502" s="6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>
      <c r="A503" s="6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>
      <c r="A504" s="6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>
      <c r="A505" s="6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>
      <c r="A506" s="6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>
      <c r="A507" s="6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>
      <c r="A508" s="6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>
      <c r="A509" s="6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>
      <c r="A510" s="6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>
      <c r="A511" s="6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>
      <c r="A512" s="6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>
      <c r="A513" s="6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>
      <c r="A514" s="6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>
      <c r="A515" s="6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>
      <c r="A516" s="6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>
      <c r="A517" s="6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>
      <c r="A518" s="6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>
      <c r="A519" s="6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>
      <c r="A520" s="6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>
      <c r="A521" s="6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>
      <c r="A522" s="6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>
      <c r="A523" s="6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>
      <c r="A524" s="6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>
      <c r="A525" s="6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>
      <c r="A526" s="6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>
      <c r="A527" s="6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>
      <c r="A528" s="6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>
      <c r="A529" s="6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>
      <c r="A530" s="6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>
      <c r="A531" s="6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>
      <c r="A532" s="6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>
      <c r="A533" s="6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>
      <c r="A534" s="6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>
      <c r="A535" s="6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>
      <c r="A536" s="6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>
      <c r="A537" s="6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>
      <c r="A538" s="6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>
      <c r="A539" s="6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>
      <c r="A540" s="6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>
      <c r="A541" s="6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>
      <c r="A542" s="6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>
      <c r="A543" s="6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>
      <c r="A544" s="6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>
      <c r="A545" s="6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>
      <c r="A546" s="6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>
      <c r="A547" s="6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>
      <c r="A548" s="6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>
      <c r="A549" s="6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>
      <c r="A550" s="6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>
      <c r="A551" s="6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>
      <c r="A552" s="6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>
      <c r="A553" s="6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>
      <c r="A554" s="6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>
      <c r="A555" s="6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>
      <c r="A556" s="6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>
      <c r="A557" s="6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>
      <c r="A558" s="6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>
      <c r="A559" s="6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>
      <c r="A560" s="6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>
      <c r="A561" s="6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>
      <c r="A562" s="6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>
      <c r="A563" s="6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>
      <c r="A564" s="6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>
      <c r="A565" s="6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>
      <c r="A566" s="6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>
      <c r="A567" s="6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>
      <c r="A568" s="6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>
      <c r="A569" s="6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>
      <c r="A570" s="6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>
      <c r="A571" s="6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>
      <c r="A572" s="6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>
      <c r="A573" s="6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>
      <c r="A574" s="6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>
      <c r="A575" s="6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>
      <c r="A576" s="6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>
      <c r="A577" s="6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>
      <c r="A578" s="6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>
      <c r="A579" s="6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>
      <c r="A580" s="6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>
      <c r="A581" s="6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>
      <c r="A582" s="6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>
      <c r="A583" s="6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>
      <c r="A584" s="6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>
      <c r="A585" s="6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>
      <c r="A586" s="6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>
      <c r="A587" s="6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>
      <c r="A588" s="6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>
      <c r="A589" s="6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>
      <c r="A590" s="6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>
      <c r="A591" s="6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>
      <c r="A592" s="6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>
      <c r="A593" s="6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ht="12.75">
      <c r="Q594" s="1"/>
    </row>
  </sheetData>
  <mergeCells count="93">
    <mergeCell ref="A126:A127"/>
    <mergeCell ref="A128:A129"/>
    <mergeCell ref="A130:A131"/>
    <mergeCell ref="A132:A133"/>
    <mergeCell ref="R101:U101"/>
    <mergeCell ref="A104:A105"/>
    <mergeCell ref="B101:E101"/>
    <mergeCell ref="A106:A107"/>
    <mergeCell ref="J101:M101"/>
    <mergeCell ref="A108:A109"/>
    <mergeCell ref="A110:A111"/>
    <mergeCell ref="A112:A113"/>
    <mergeCell ref="A96:A97"/>
    <mergeCell ref="A98:A99"/>
    <mergeCell ref="A101:A103"/>
    <mergeCell ref="A88:A89"/>
    <mergeCell ref="A90:A91"/>
    <mergeCell ref="A92:A93"/>
    <mergeCell ref="A94:A95"/>
    <mergeCell ref="B83:E83"/>
    <mergeCell ref="F83:I83"/>
    <mergeCell ref="J83:M83"/>
    <mergeCell ref="A86:A87"/>
    <mergeCell ref="J22:M22"/>
    <mergeCell ref="F43:I43"/>
    <mergeCell ref="A25:A26"/>
    <mergeCell ref="J43:M43"/>
    <mergeCell ref="B43:E43"/>
    <mergeCell ref="A27:A28"/>
    <mergeCell ref="A29:A30"/>
    <mergeCell ref="A31:A32"/>
    <mergeCell ref="A33:A34"/>
    <mergeCell ref="A35:A36"/>
    <mergeCell ref="J4:M4"/>
    <mergeCell ref="A4:A6"/>
    <mergeCell ref="A7:A8"/>
    <mergeCell ref="A9:A10"/>
    <mergeCell ref="B22:E22"/>
    <mergeCell ref="A22:A24"/>
    <mergeCell ref="B4:E4"/>
    <mergeCell ref="F4:I4"/>
    <mergeCell ref="A11:A12"/>
    <mergeCell ref="A19:A20"/>
    <mergeCell ref="A13:A14"/>
    <mergeCell ref="A15:A16"/>
    <mergeCell ref="A17:A18"/>
    <mergeCell ref="F22:I22"/>
    <mergeCell ref="A65:A66"/>
    <mergeCell ref="A48:A49"/>
    <mergeCell ref="A50:A51"/>
    <mergeCell ref="A52:A53"/>
    <mergeCell ref="A54:A55"/>
    <mergeCell ref="A58:A59"/>
    <mergeCell ref="A62:A64"/>
    <mergeCell ref="A37:A38"/>
    <mergeCell ref="A43:A45"/>
    <mergeCell ref="A46:A47"/>
    <mergeCell ref="A41:Q41"/>
    <mergeCell ref="R83:U83"/>
    <mergeCell ref="A140:A141"/>
    <mergeCell ref="A134:A135"/>
    <mergeCell ref="A136:A137"/>
    <mergeCell ref="A116:A117"/>
    <mergeCell ref="A121:M121"/>
    <mergeCell ref="A123:A125"/>
    <mergeCell ref="B123:E123"/>
    <mergeCell ref="F123:I123"/>
    <mergeCell ref="J123:M123"/>
    <mergeCell ref="A3:Q3"/>
    <mergeCell ref="A67:A68"/>
    <mergeCell ref="F62:I62"/>
    <mergeCell ref="N4:Q4"/>
    <mergeCell ref="N43:Q43"/>
    <mergeCell ref="N22:Q22"/>
    <mergeCell ref="N62:Q62"/>
    <mergeCell ref="J62:M62"/>
    <mergeCell ref="A56:A57"/>
    <mergeCell ref="B62:E62"/>
    <mergeCell ref="A69:A70"/>
    <mergeCell ref="N83:Q83"/>
    <mergeCell ref="F101:I101"/>
    <mergeCell ref="A114:A115"/>
    <mergeCell ref="A71:A72"/>
    <mergeCell ref="A73:A74"/>
    <mergeCell ref="A75:A76"/>
    <mergeCell ref="A77:A78"/>
    <mergeCell ref="A81:M81"/>
    <mergeCell ref="A83:A85"/>
    <mergeCell ref="M144:S144"/>
    <mergeCell ref="L161:S161"/>
    <mergeCell ref="O123:U123"/>
    <mergeCell ref="O124:U124"/>
    <mergeCell ref="O125:U125"/>
  </mergeCells>
  <printOptions horizontalCentered="1"/>
  <pageMargins left="0.7874015748031497" right="0.984251968503937" top="0.984251968503937" bottom="0.984251968503937" header="0.5118110236220472" footer="0.5118110236220472"/>
  <pageSetup fitToHeight="4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</dc:creator>
  <cp:keywords/>
  <dc:description/>
  <cp:lastModifiedBy>Mestská polícia Košice</cp:lastModifiedBy>
  <cp:lastPrinted>2006-08-17T05:43:47Z</cp:lastPrinted>
  <dcterms:created xsi:type="dcterms:W3CDTF">2004-03-31T05:17:44Z</dcterms:created>
  <dcterms:modified xsi:type="dcterms:W3CDTF">2006-09-11T10:37:33Z</dcterms:modified>
  <cp:category/>
  <cp:version/>
  <cp:contentType/>
  <cp:contentStatus/>
</cp:coreProperties>
</file>