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195" windowHeight="7935"/>
  </bookViews>
  <sheets>
    <sheet name="Rozpočet" sheetId="1" r:id="rId1"/>
  </sheets>
  <calcPr calcId="125725"/>
</workbook>
</file>

<file path=xl/calcChain.xml><?xml version="1.0" encoding="utf-8"?>
<calcChain xmlns="http://schemas.openxmlformats.org/spreadsheetml/2006/main">
  <c r="F30" i="1"/>
  <c r="G30" s="1"/>
  <c r="H30" s="1"/>
  <c r="F31"/>
  <c r="G31" s="1"/>
  <c r="H31" s="1"/>
  <c r="F32"/>
  <c r="G32" s="1"/>
  <c r="F33"/>
  <c r="F34"/>
  <c r="G34" s="1"/>
  <c r="H34" s="1"/>
  <c r="F35"/>
  <c r="F36"/>
  <c r="G36" s="1"/>
  <c r="F37"/>
  <c r="F38"/>
  <c r="G38" s="1"/>
  <c r="H38" s="1"/>
  <c r="F29"/>
  <c r="G29" s="1"/>
  <c r="F9"/>
  <c r="F10"/>
  <c r="G10" s="1"/>
  <c r="H10" s="1"/>
  <c r="F11"/>
  <c r="G11" s="1"/>
  <c r="H11" s="1"/>
  <c r="F12"/>
  <c r="F13"/>
  <c r="F14"/>
  <c r="G14" s="1"/>
  <c r="H14" s="1"/>
  <c r="F15"/>
  <c r="G15" s="1"/>
  <c r="H15" s="1"/>
  <c r="F16"/>
  <c r="F17"/>
  <c r="F18"/>
  <c r="G18" s="1"/>
  <c r="H18" s="1"/>
  <c r="F19"/>
  <c r="F20"/>
  <c r="F21"/>
  <c r="G21" s="1"/>
  <c r="F22"/>
  <c r="G22" s="1"/>
  <c r="H22" s="1"/>
  <c r="F23"/>
  <c r="F24"/>
  <c r="F25"/>
  <c r="F8"/>
  <c r="G8" s="1"/>
  <c r="F26" l="1"/>
  <c r="F40" s="1"/>
  <c r="F39"/>
  <c r="G23"/>
  <c r="H23" s="1"/>
  <c r="H29"/>
  <c r="G19"/>
  <c r="H19" s="1"/>
  <c r="G35"/>
  <c r="H35" s="1"/>
  <c r="G37"/>
  <c r="H37" s="1"/>
  <c r="G33"/>
  <c r="H33" s="1"/>
  <c r="H36"/>
  <c r="H32"/>
  <c r="G25"/>
  <c r="H25" s="1"/>
  <c r="G17"/>
  <c r="H17" s="1"/>
  <c r="G13"/>
  <c r="H13" s="1"/>
  <c r="G9"/>
  <c r="H9" s="1"/>
  <c r="G24"/>
  <c r="H24" s="1"/>
  <c r="H21"/>
  <c r="G20"/>
  <c r="H20" s="1"/>
  <c r="G16"/>
  <c r="H16" s="1"/>
  <c r="G12"/>
  <c r="H12" s="1"/>
  <c r="H8"/>
  <c r="H26" l="1"/>
  <c r="H40" s="1"/>
  <c r="G26"/>
  <c r="G40" s="1"/>
  <c r="G39"/>
  <c r="H39"/>
</calcChain>
</file>

<file path=xl/sharedStrings.xml><?xml version="1.0" encoding="utf-8"?>
<sst xmlns="http://schemas.openxmlformats.org/spreadsheetml/2006/main" count="119" uniqueCount="82">
  <si>
    <t>Počet jednotiek</t>
  </si>
  <si>
    <t>P.č.</t>
  </si>
  <si>
    <t>Merná jednotka</t>
  </si>
  <si>
    <t>Názov položky</t>
  </si>
  <si>
    <t>X</t>
  </si>
  <si>
    <t>kus</t>
  </si>
  <si>
    <t xml:space="preserve">kus </t>
  </si>
  <si>
    <t>skrinka policová uzamykateľná 80x40x60 cm</t>
  </si>
  <si>
    <t>stolička stohovateľná (umývateľné)</t>
  </si>
  <si>
    <t>rokovací stôl 240x120x75 cm</t>
  </si>
  <si>
    <t>konferenčný stolík 60x60 cm</t>
  </si>
  <si>
    <t>stolík pod dataprojektor</t>
  </si>
  <si>
    <t>elektrický konvektor</t>
  </si>
  <si>
    <t>stôl písací skladací 120x50 cm</t>
  </si>
  <si>
    <t>skriňa policová - knižnica 80x40x180 cm</t>
  </si>
  <si>
    <t>skriňa policová uzamykateľná 80x40x180 cm</t>
  </si>
  <si>
    <t>koberec 3x2  m</t>
  </si>
  <si>
    <t>šijací stroj</t>
  </si>
  <si>
    <t>žehlička</t>
  </si>
  <si>
    <t>kuchynská linka vrátane drezu</t>
  </si>
  <si>
    <t>kávovar</t>
  </si>
  <si>
    <t>mikrovlnka</t>
  </si>
  <si>
    <t>chladnička</t>
  </si>
  <si>
    <t>umývačka riadu</t>
  </si>
  <si>
    <t>elektrický sporák</t>
  </si>
  <si>
    <t>skriňa policová – knižnica 80x40x180 cm</t>
  </si>
  <si>
    <t>kancelársky stôl 160x80x75 cm</t>
  </si>
  <si>
    <t>mobilný kontajner 4 zásuvkový, 60x60x45</t>
  </si>
  <si>
    <t>kancelárska stolička</t>
  </si>
  <si>
    <t>Kovový regál, 5 policový</t>
  </si>
  <si>
    <t>vysávač</t>
  </si>
  <si>
    <t>rýchlovarná kanvica</t>
  </si>
  <si>
    <t>Podrobná špecifikácia</t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</si>
  <si>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Kancelárska stolička, anatomicky tvarovaná, pohodlná.
Kĺbové nastavenie chrbtovej opierky s permanentným kontaktom.
Plynulé nastavenie výšky.
Tvrdé kolieska pre mäkké  podlahy. 
Čalúnenie: látka – čierna.
</t>
    </r>
  </si>
  <si>
    <t>Jednotková cena bez DPH v €</t>
  </si>
  <si>
    <t>Cena celkom bez DPH v €</t>
  </si>
  <si>
    <t>DPH v €</t>
  </si>
  <si>
    <t>Cena celkom s DPH v €</t>
  </si>
  <si>
    <t>Interiérové vybavenie</t>
  </si>
  <si>
    <t>Zariadenie</t>
  </si>
  <si>
    <t>Interiérové vybavenie celkom:</t>
  </si>
  <si>
    <t>Zariadenie celkom:</t>
  </si>
  <si>
    <t>Celková suma predmetu zákazky:</t>
  </si>
  <si>
    <t>x</t>
  </si>
  <si>
    <r>
      <rPr>
        <b/>
        <sz val="12"/>
        <rFont val="Arial"/>
        <family val="2"/>
        <charset val="238"/>
      </rPr>
      <t xml:space="preserve">Verejný obstarávateľ: </t>
    </r>
    <r>
      <rPr>
        <sz val="12"/>
        <rFont val="Arial"/>
        <family val="2"/>
        <charset val="238"/>
      </rPr>
      <t>Mesto Košice, Trieda SNP 48/A, 040 11  Košice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</si>
  <si>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Skrinka policová dvojdverová uzamykateľná.
Stavacie pätky.
Rozmery š x h x v (cm): 80x40x60
Materiál: laminátové drevotrieskové dosky.
Prevedenie: buk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</si>
  <si>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Rokovací stôl s podnožami.
Tvar: Hranatý
Rozmery š x h x v (cm): 240 x 120 x 75
Materiál: laminátové drevotrieskové dosky.
Prevedenie: buk
</t>
    </r>
  </si>
  <si>
    <r>
      <rPr>
        <b/>
        <sz val="10"/>
        <rFont val="Arial"/>
        <family val="2"/>
        <charset val="238"/>
      </rPr>
      <t xml:space="preserve">Špecifikácia: </t>
    </r>
    <r>
      <rPr>
        <sz val="10"/>
        <rFont val="Arial"/>
        <family val="2"/>
        <charset val="238"/>
      </rPr>
      <t xml:space="preserve">Konferenčný stolík.
Tvar: štvorcový.
Materiál: laminátové drevotrieskové dosky.
Prevedenie: buk
Rozmery š x h x v (cm): 60 x 60 x 45
</t>
    </r>
  </si>
  <si>
    <t>sedacia súprava - trojsedačka</t>
  </si>
  <si>
    <t>sedacia súprava - kreslá</t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</si>
  <si>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Skriňa policová otvorená – knižnica.
Stavacie pätky.
Rozmery š x h x v (cm): 80x40x180
Materiál: laminátové drevotrieskové dosky.
Prevedenie: buk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</si>
  <si>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Skriňa policová uzamykateľná s krídlovými dverami.
Stavacie pätky.
Rozmery š x h x v (cm): 80x40x180
Materiál: laminátové drevotrieskové dosky.
Prevedenie: buk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</si>
  <si>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variabilita  a funkčnosť.
Kancelársky stôl s podnožami.
Rozmery š x h x v (cm): 160 x 80 x 75
Materiál: laminátové drevotrieskové dosky.
Prevedenie: buk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</si>
  <si>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rýchlovarná kanvica nerezová.
Objem 1,8 l.
Ukazovateľ stavu vody. Automatické vypnutie. 
Ochrana proti prehriatiu. Ochrana proti chodu naprázdno.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</si>
  <si>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Mikrovlnná rúra, mechanické ovládanie, objem min.17 litrov,  výkon: min. 700 W, min. 5 úrovní výkonu, časovač, tlačidlo na otváranie dvierok alebo otváranie ťahom, voľne stojaca
Farba: biela.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</si>
  <si>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>: Chladnička s mraziacim boxom v bielom prevedení. Energetická trieda min. A +,</t>
    </r>
    <r>
      <rPr>
        <b/>
        <sz val="10"/>
        <rFont val="Arial"/>
        <family val="2"/>
        <charset val="238"/>
      </rPr>
      <t xml:space="preserve"> Parametre:</t>
    </r>
    <r>
      <rPr>
        <sz val="10"/>
        <rFont val="Arial"/>
        <family val="2"/>
        <charset val="238"/>
      </rPr>
      <t xml:space="preserve">  Objem netto chladnička min. 150 l, objem netto mraznička min. 20 l, spotreba energie max 0,70 kWh/24 hod., udržanie teploty pri výpadku prúdu min. 8 hod., termostat / typ ovládanie mechanické, Anti-bacterial povrch, automatické rozmrazovanie chladničky, možnosť výškovo nastaviť predené nožičky, osvetlenie priestoru chladničky, počet políc v priestore chladničky: min. 2 police, počet priehradiek vo dverách chladničky min.3, min. 1 šuplík na zeleninu, klimatická trieda ST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</si>
  <si>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Umývačka riadu na min. 8 sád, energetická trieda min. A +, 
min. 2 úložné koše, spotreba vody max. 14 l, praktický LED displej s ukazovateľom programov, AQUA STOP proti pretečeniu,  2 ostrekovacie ramená min.6 programov, ECO program, min. 3 nastaviteľné teploty umývania, nastavenie horného koša, nastavenie držiakov tanierov v spodnom koši, 
Spotreba energie: max. 1,2 kWh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</si>
  <si>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stolík pod dataprojektor, vybavený kolieskami, horná doska MDF, svetlé farebné prevedenie, pracovná plocha výškovo nastaviteľná v rozmedzí od 70-90cm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</si>
  <si>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Jednoduchý šijací stroj s min. 3 programami šitia.
Voľné rameno, spätné šitie, automatický navliekač nite, automatická gombíková dierka, orez nite, možnosť šitia dvojihlou, plynulá regulácia  dĺžky a šírky stehu, odrezávanie nite, ponorenie podávača, jednoduchá výmena šijacej pätky. 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</si>
  <si>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Naparovacia žehlička, spodná doska s výbornou kĺzavosťou a odolnosťou. Nádržka na vodu, odvápňovací systém. Zvislé naparovanie.  Systém automatického vypnutia. 
Ľahká manipulácia. 
</t>
    </r>
  </si>
  <si>
    <r>
      <t>Názov projektu:</t>
    </r>
    <r>
      <rPr>
        <sz val="12"/>
        <rFont val="Arial"/>
        <family val="2"/>
        <charset val="238"/>
      </rPr>
      <t xml:space="preserve"> Rozšírenie priestorov nízkoprahového denného centra pre deti a rodinu - Komunitného centrum Luník IX</t>
    </r>
  </si>
  <si>
    <t xml:space="preserve">                                                      Špecifikácia interiérového vybavenia a zariadenia Komunitného centra                                Príloha č. 3</t>
  </si>
  <si>
    <r>
      <t xml:space="preserve">Predmet zákazky: </t>
    </r>
    <r>
      <rPr>
        <sz val="12"/>
        <rFont val="Arial"/>
        <family val="2"/>
        <charset val="238"/>
      </rPr>
      <t>Obstaranie interiérového vybavenia a zariadenia pre Komunitné centrum Luník IX</t>
    </r>
  </si>
  <si>
    <r>
      <rPr>
        <b/>
        <sz val="10"/>
        <rFont val="Arial"/>
        <family val="2"/>
        <charset val="1"/>
      </rPr>
      <t xml:space="preserve">Špecifikácia: </t>
    </r>
    <r>
      <rPr>
        <sz val="10"/>
        <rFont val="Arial"/>
        <family val="2"/>
        <charset val="1"/>
      </rPr>
      <t xml:space="preserve">variabilita  a funkčnosť.
Skriňa policová uzamykateľná s krídlovými dverami.
Stavacie pätky.
Rozmery š x h x v (cm): 80x40x180
Materiál: laminátové drevotrieskové dosky.
Prevedenie: buk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</si>
  <si>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Kovový regál, 5 policový.
Odolný, ľahko udržiavateľný, stabilný.
Nosnosť regálu: 200 kg.
Rozmery š x h x v (cm): 100 x 60 x 180
</t>
    </r>
  </si>
  <si>
    <t>Podrobná požadovaná špecifikácia</t>
  </si>
  <si>
    <t>Ponúkaný tovar a jeho špecifikácia (vrátane značky)</t>
  </si>
  <si>
    <r>
      <rPr>
        <b/>
        <sz val="10"/>
        <rFont val="Arial"/>
        <family val="2"/>
        <charset val="238"/>
      </rPr>
      <t>Špecifikácia:</t>
    </r>
    <r>
      <rPr>
        <sz val="10"/>
        <rFont val="Arial"/>
        <family val="2"/>
        <charset val="238"/>
      </rPr>
      <t xml:space="preserve"> Jednoducho stohovateľná umývateľná stolička.
Konštrukcia z oválnych oceľových trubiek.
Nohy vybavené čiernymi plastovými koncovkami.
Sedák aj operadlo z pružného plastu.
Nosnosť stoličky: 150 kg
Farba: rôzne farebné prevedenia.
Hĺbka: cca. 44 cm Šírka: cca. 46 cm</t>
    </r>
    <r>
      <rPr>
        <sz val="10"/>
        <color rgb="FF00B05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</si>
  <si>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>: Koberec vysokozáťažový, jednofarebný, Rozmery: 3 x 2  m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</si>
  <si>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>: variabilita  a funkčnosť.
Mobilný kontajner vybavený kolieskami a uzamykateľný.
Rozmery š x h x v (cm): 60 x 60 x 45
Materiál: laminátové drevotrieskové dosky.
Prevedenie: buk</t>
    </r>
  </si>
  <si>
    <r>
      <rPr>
        <b/>
        <sz val="10"/>
        <rFont val="Arial"/>
        <family val="2"/>
        <charset val="238"/>
      </rPr>
      <t>Špecifikácia:</t>
    </r>
    <r>
      <rPr>
        <sz val="10"/>
        <rFont val="Arial"/>
        <family val="2"/>
        <charset val="238"/>
      </rPr>
      <t xml:space="preserve">  elektrický konvektor - kovový sálavý panel. Držiak pre pripevnenie na stenu, stojan s nožičkami, výkon: min. 1500 W, termostat, tepelná ochrana, krytie 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IP24, rýchloohrievač s rovnomerne plošným pokrytím
</t>
    </r>
  </si>
  <si>
    <r>
      <rPr>
        <b/>
        <sz val="10"/>
        <rFont val="Arial"/>
        <family val="2"/>
        <charset val="238"/>
      </rPr>
      <t>Špecifikácia: Elektronický sporák,</t>
    </r>
    <r>
      <rPr>
        <sz val="10"/>
        <rFont val="Arial"/>
        <family val="2"/>
        <charset val="238"/>
      </rPr>
      <t xml:space="preserve"> energetická trieda: min. A, presná regulácia teploty  od 50-250°C, špeciálny rýchloohrev rúry (napríklad Cmax), osvetlenie rúry, odkladací priestor, čistenie rúry ( WATER CLEAN alebo ekvivalet), dolné teleso s ventilátorom  - elektrický gril
horné a dolné vyhrievacie teleso, kruhové teleso s ventilátorom a osvetlenie rúry
</t>
    </r>
  </si>
  <si>
    <r>
      <rPr>
        <b/>
        <sz val="10"/>
        <rFont val="Arial"/>
        <family val="2"/>
        <charset val="238"/>
      </rPr>
      <t xml:space="preserve">Špecifikácia:  Viacúčelový vysávač. </t>
    </r>
    <r>
      <rPr>
        <sz val="10"/>
        <rFont val="Arial"/>
        <family val="2"/>
        <charset val="238"/>
      </rPr>
      <t xml:space="preserve">Vysávanie všetkých povrchov, hĺbkové čistenie – čistenie a odstraňovanie hlboko zakorenených nečistôt z: kobercov, rohožiek, čalúnenie, tvrdých a utesnených podláh, automobilových sedadiel, matracov atď. Vodné filtračné vysávanie: objem nádoby min. 4 litre, vstavaný vodný ohrievač pre optimalizáciu čistiaceho účinku, min.3 filtrácie  (moderný systém vodnej filtrácie v kombinácii s penou a čistiteľným filtrom HEPA alebo ekvivalent), antibakteriálna ochrana produkt, príslušenstvo: turbokefa, nástavec na vysávanie mnohých povrchov, nástavec na hĺbkové čistenie, nástavec na rýchle vysušenie tvrdých podláh, nosič nástrojov. </t>
    </r>
    <r>
      <rPr>
        <b/>
        <sz val="10"/>
        <rFont val="Arial"/>
        <family val="2"/>
        <charset val="238"/>
      </rPr>
      <t xml:space="preserve">Technické parametre:  </t>
    </r>
    <r>
      <rPr>
        <sz val="10"/>
        <rFont val="Arial"/>
        <family val="2"/>
        <charset val="238"/>
      </rPr>
      <t xml:space="preserve">príkon: min. 1600 W, dĺžka prívodného kábla min. 5 m
</t>
    </r>
  </si>
  <si>
    <r>
      <rPr>
        <b/>
        <sz val="10"/>
        <rFont val="Arial"/>
        <family val="2"/>
        <charset val="238"/>
      </rPr>
      <t>Špecifiácia:</t>
    </r>
    <r>
      <rPr>
        <sz val="10"/>
        <rFont val="Arial"/>
        <family val="2"/>
        <charset val="238"/>
      </rPr>
      <t xml:space="preserve"> Kávovar so zásobníkom na vodu s objemom min. 2,0 l, sklenená kanvica min. 2,0 l s praktickým uzatvárateľným viečkom, tepelne izolovaná rukoväť kanvice, vyberateľný umývateľný trvalý filter, možnosť použitia jednorazových papierových filtrov, vyhrievacia platnička s nepriľnavou povrchovou úpravou pre udržiavanie optimálnej teploty pre servírovanie, uzatvárací ventil (napríklad Drip-stop) s okamžitým zamedzením odkvapkávaniu nápoja po vyňatí kanvice, ľahké čistenie, hlavný vypínač so svetelnou signalizáciou prevádzky, protišmykové nôžky, ochrana proti prehriatiu, príkon max. do 1000 W, dĺžka prívodného kábla: min. 70 cm
</t>
    </r>
  </si>
  <si>
    <r>
      <rPr>
        <b/>
        <sz val="10"/>
        <rFont val="Arial"/>
        <family val="2"/>
        <charset val="238"/>
      </rPr>
      <t>Špecifikácia:</t>
    </r>
    <r>
      <rPr>
        <sz val="10"/>
        <rFont val="Arial"/>
        <family val="2"/>
        <charset val="238"/>
      </rPr>
      <t xml:space="preserve"> kuchynská linka vrátane nerezového drezu, pákovej batérie (prívod zo spodu z drezu/kuch. linky), osvetlenia  a pracovnej dosky, bez spotrebičov, materiál predné plochy: drevotrieska, korpus hrany: ABS, farba predné plochy: dub tmavý/vanilka, farba pracovná doska: piesok, rozmer zostavy: 3650 mm x 2300 mm, výška pracovnej dosky cca 85 cm, celková výška cca  186,5 cm, variabilita skriniek,  min. počet skriniek 6 ks, min. 1 ks skrinka pod drez, min. 3 ks skrinky s 3 zásuvkami, min. 2 ks skrinky otváracie - jednokrídlové dvierka, min.1 ks skrinka otváracia - dvokrídlové dvierka, min. 1 ks potravinová skriňa, priestor pre umiestnenie samostatne stojacej myčky riadu a elektrického sporáka
</t>
    </r>
  </si>
  <si>
    <r>
      <rPr>
        <b/>
        <sz val="10"/>
        <rFont val="Arial"/>
        <family val="2"/>
        <charset val="238"/>
      </rPr>
      <t>Špecifikácia:</t>
    </r>
    <r>
      <rPr>
        <sz val="10"/>
        <rFont val="Arial"/>
        <family val="2"/>
        <charset val="238"/>
      </rPr>
      <t xml:space="preserve"> Sedacia súprava - kreslá, odolná kovová konštrukcia, čalúnená, poťah umyvateľný
Rozmery v x š x h (cm): cca. 85 x 70 x 75
Farba: čierna. 
</t>
    </r>
  </si>
  <si>
    <r>
      <rPr>
        <b/>
        <sz val="10"/>
        <rFont val="Arial"/>
        <family val="2"/>
        <charset val="238"/>
      </rPr>
      <t>Špecifikácia:</t>
    </r>
    <r>
      <rPr>
        <sz val="10"/>
        <rFont val="Arial"/>
        <family val="2"/>
        <charset val="238"/>
      </rPr>
      <t xml:space="preserve"> sedacia súprava - trojsedačka, odolná kovová konštrukcia, čalunemá, poťah umyvateľný.
Rozmery v x š x h (cm): cca. 85 x 180 x 75
Farba: čierna. 
</t>
    </r>
  </si>
  <si>
    <t>Príloha č. 1</t>
  </si>
  <si>
    <r>
      <rPr>
        <b/>
        <sz val="10"/>
        <rFont val="Arial"/>
        <family val="2"/>
        <charset val="238"/>
      </rPr>
      <t>Špecifikácia</t>
    </r>
    <r>
      <rPr>
        <sz val="10"/>
        <rFont val="Arial"/>
        <family val="2"/>
        <charset val="238"/>
      </rPr>
      <t xml:space="preserve">: funkčnosť, praktickosť.
Skladací písací stôl, pevný a stabilný. Skladacia oceľová koštrukcia.
Rozmery š x h (cm): 120 x 50, výška cca 72 cm.
Materiál: laminátové drevotrieskové dosky a oceľové nohy.
Prevedenie: buk
</t>
    </r>
  </si>
  <si>
    <t>Dátum:</t>
  </si>
  <si>
    <t>Názov uchádzača:</t>
  </si>
  <si>
    <t>Odtlačok pečiatky a podpis: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</si>
</sst>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u/>
      <sz val="8.6999999999999993"/>
      <color theme="10"/>
      <name val="Arial"/>
      <family val="2"/>
      <charset val="238"/>
    </font>
    <font>
      <sz val="16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/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1" applyBorder="1" applyAlignment="1" applyProtection="1">
      <alignment wrapText="1"/>
    </xf>
    <xf numFmtId="0" fontId="1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Layout" zoomScale="87" zoomScaleNormal="100" zoomScalePageLayoutView="87" workbookViewId="0">
      <selection activeCell="C48" sqref="C48"/>
    </sheetView>
  </sheetViews>
  <sheetFormatPr defaultRowHeight="12.75"/>
  <cols>
    <col min="1" max="1" width="5.42578125" customWidth="1"/>
    <col min="2" max="2" width="24.5703125" customWidth="1"/>
    <col min="3" max="3" width="8" customWidth="1"/>
    <col min="4" max="4" width="7" customWidth="1"/>
    <col min="5" max="5" width="10.5703125" customWidth="1"/>
    <col min="6" max="6" width="11.85546875" customWidth="1"/>
    <col min="7" max="7" width="10.7109375" customWidth="1"/>
    <col min="8" max="8" width="10.85546875" customWidth="1"/>
    <col min="9" max="9" width="42.5703125" customWidth="1"/>
    <col min="10" max="10" width="40.5703125" customWidth="1"/>
  </cols>
  <sheetData>
    <row r="1" spans="1:10" ht="29.25" customHeight="1">
      <c r="A1" s="36" t="s">
        <v>61</v>
      </c>
      <c r="B1" s="36"/>
      <c r="C1" s="36"/>
      <c r="D1" s="36"/>
      <c r="E1" s="36"/>
      <c r="F1" s="36"/>
      <c r="G1" s="36"/>
      <c r="H1" s="36"/>
      <c r="I1" s="36"/>
      <c r="J1" s="43" t="s">
        <v>77</v>
      </c>
    </row>
    <row r="2" spans="1:10" ht="23.25" customHeight="1">
      <c r="A2" s="18" t="s">
        <v>44</v>
      </c>
    </row>
    <row r="3" spans="1:10" s="1" customFormat="1" ht="25.5" customHeight="1">
      <c r="A3" s="1" t="s">
        <v>62</v>
      </c>
    </row>
    <row r="4" spans="1:10" s="1" customFormat="1" ht="22.5" customHeight="1">
      <c r="A4" s="1" t="s">
        <v>60</v>
      </c>
    </row>
    <row r="6" spans="1:10" s="4" customFormat="1" ht="18.75" customHeight="1">
      <c r="A6" s="40" t="s">
        <v>38</v>
      </c>
      <c r="B6" s="41"/>
      <c r="C6" s="41"/>
      <c r="D6" s="41"/>
      <c r="E6" s="41"/>
      <c r="F6" s="41"/>
      <c r="G6" s="41"/>
      <c r="H6" s="41"/>
      <c r="I6" s="41"/>
      <c r="J6" s="42"/>
    </row>
    <row r="7" spans="1:10" s="4" customFormat="1" ht="41.25" customHeight="1">
      <c r="A7" s="15" t="s">
        <v>1</v>
      </c>
      <c r="B7" s="6" t="s">
        <v>3</v>
      </c>
      <c r="C7" s="6" t="s">
        <v>2</v>
      </c>
      <c r="D7" s="6" t="s">
        <v>0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65</v>
      </c>
      <c r="J7" s="6" t="s">
        <v>66</v>
      </c>
    </row>
    <row r="8" spans="1:10" s="4" customFormat="1" ht="90.75" customHeight="1">
      <c r="A8" s="3">
        <v>1</v>
      </c>
      <c r="B8" s="3" t="s">
        <v>7</v>
      </c>
      <c r="C8" s="3" t="s">
        <v>5</v>
      </c>
      <c r="D8" s="3">
        <v>6</v>
      </c>
      <c r="E8" s="3"/>
      <c r="F8" s="19">
        <f t="shared" ref="F8" si="0">SUM(D8*E8)</f>
        <v>0</v>
      </c>
      <c r="G8" s="28">
        <f t="shared" ref="G8:G25" si="1">F8*20%</f>
        <v>0</v>
      </c>
      <c r="H8" s="28">
        <f t="shared" ref="H8" si="2">F8+G8</f>
        <v>0</v>
      </c>
      <c r="I8" s="14" t="s">
        <v>45</v>
      </c>
      <c r="J8" s="32"/>
    </row>
    <row r="9" spans="1:10" s="4" customFormat="1" ht="149.25" customHeight="1">
      <c r="A9" s="2">
        <v>2</v>
      </c>
      <c r="B9" s="7" t="s">
        <v>8</v>
      </c>
      <c r="C9" s="3" t="s">
        <v>5</v>
      </c>
      <c r="D9" s="3">
        <v>150</v>
      </c>
      <c r="E9" s="3"/>
      <c r="F9" s="19">
        <f t="shared" ref="F9:F25" si="3">SUM(D9*E9)</f>
        <v>0</v>
      </c>
      <c r="G9" s="11">
        <f t="shared" si="1"/>
        <v>0</v>
      </c>
      <c r="H9" s="11">
        <f t="shared" ref="H9:H25" si="4">F9+G9</f>
        <v>0</v>
      </c>
      <c r="I9" s="16" t="s">
        <v>67</v>
      </c>
      <c r="J9" s="32"/>
    </row>
    <row r="10" spans="1:10" s="5" customFormat="1" ht="87" customHeight="1">
      <c r="A10" s="2">
        <v>3</v>
      </c>
      <c r="B10" s="7" t="s">
        <v>9</v>
      </c>
      <c r="C10" s="3" t="s">
        <v>5</v>
      </c>
      <c r="D10" s="3">
        <v>3</v>
      </c>
      <c r="E10" s="3"/>
      <c r="F10" s="19">
        <f t="shared" si="3"/>
        <v>0</v>
      </c>
      <c r="G10" s="11">
        <f t="shared" si="1"/>
        <v>0</v>
      </c>
      <c r="H10" s="11">
        <f t="shared" si="4"/>
        <v>0</v>
      </c>
      <c r="I10" s="17" t="s">
        <v>46</v>
      </c>
      <c r="J10" s="33"/>
    </row>
    <row r="11" spans="1:10" s="4" customFormat="1" ht="75.75" customHeight="1">
      <c r="A11" s="2">
        <v>4</v>
      </c>
      <c r="B11" s="7" t="s">
        <v>10</v>
      </c>
      <c r="C11" s="3" t="s">
        <v>5</v>
      </c>
      <c r="D11" s="3">
        <v>1</v>
      </c>
      <c r="E11" s="3"/>
      <c r="F11" s="19">
        <f t="shared" si="3"/>
        <v>0</v>
      </c>
      <c r="G11" s="11">
        <f t="shared" si="1"/>
        <v>0</v>
      </c>
      <c r="H11" s="11">
        <f t="shared" si="4"/>
        <v>0</v>
      </c>
      <c r="I11" s="17" t="s">
        <v>47</v>
      </c>
      <c r="J11" s="32"/>
    </row>
    <row r="12" spans="1:10" s="4" customFormat="1" ht="61.5" customHeight="1">
      <c r="A12" s="2">
        <v>5</v>
      </c>
      <c r="B12" s="7" t="s">
        <v>11</v>
      </c>
      <c r="C12" s="3" t="s">
        <v>5</v>
      </c>
      <c r="D12" s="3">
        <v>1</v>
      </c>
      <c r="E12" s="3"/>
      <c r="F12" s="19">
        <f t="shared" si="3"/>
        <v>0</v>
      </c>
      <c r="G12" s="11">
        <f t="shared" si="1"/>
        <v>0</v>
      </c>
      <c r="H12" s="11">
        <f t="shared" si="4"/>
        <v>0</v>
      </c>
      <c r="I12" s="17" t="s">
        <v>57</v>
      </c>
      <c r="J12" s="32"/>
    </row>
    <row r="13" spans="1:10" s="4" customFormat="1" ht="84.75" customHeight="1">
      <c r="A13" s="2">
        <v>6</v>
      </c>
      <c r="B13" s="7" t="s">
        <v>48</v>
      </c>
      <c r="C13" s="3" t="s">
        <v>5</v>
      </c>
      <c r="D13" s="3">
        <v>1</v>
      </c>
      <c r="E13" s="3"/>
      <c r="F13" s="19">
        <f t="shared" si="3"/>
        <v>0</v>
      </c>
      <c r="G13" s="11">
        <f t="shared" si="1"/>
        <v>0</v>
      </c>
      <c r="H13" s="11">
        <f t="shared" si="4"/>
        <v>0</v>
      </c>
      <c r="I13" s="17" t="s">
        <v>76</v>
      </c>
      <c r="J13" s="32"/>
    </row>
    <row r="14" spans="1:10" s="4" customFormat="1" ht="72.75" customHeight="1">
      <c r="A14" s="2">
        <v>7</v>
      </c>
      <c r="B14" s="7" t="s">
        <v>49</v>
      </c>
      <c r="C14" s="3" t="s">
        <v>5</v>
      </c>
      <c r="D14" s="3">
        <v>2</v>
      </c>
      <c r="E14" s="3"/>
      <c r="F14" s="19">
        <f t="shared" si="3"/>
        <v>0</v>
      </c>
      <c r="G14" s="11">
        <f t="shared" si="1"/>
        <v>0</v>
      </c>
      <c r="H14" s="11">
        <f t="shared" si="4"/>
        <v>0</v>
      </c>
      <c r="I14" s="17" t="s">
        <v>75</v>
      </c>
      <c r="J14" s="32"/>
    </row>
    <row r="15" spans="1:10" s="4" customFormat="1" ht="113.25" customHeight="1">
      <c r="A15" s="2">
        <v>8</v>
      </c>
      <c r="B15" s="7" t="s">
        <v>13</v>
      </c>
      <c r="C15" s="3" t="s">
        <v>5</v>
      </c>
      <c r="D15" s="3">
        <v>14</v>
      </c>
      <c r="E15" s="3"/>
      <c r="F15" s="19">
        <f t="shared" si="3"/>
        <v>0</v>
      </c>
      <c r="G15" s="11">
        <f t="shared" si="1"/>
        <v>0</v>
      </c>
      <c r="H15" s="11">
        <f t="shared" si="4"/>
        <v>0</v>
      </c>
      <c r="I15" s="17" t="s">
        <v>78</v>
      </c>
      <c r="J15" s="32"/>
    </row>
    <row r="16" spans="1:10" s="4" customFormat="1" ht="96.75" customHeight="1">
      <c r="A16" s="2">
        <v>9</v>
      </c>
      <c r="B16" s="7" t="s">
        <v>14</v>
      </c>
      <c r="C16" s="3" t="s">
        <v>5</v>
      </c>
      <c r="D16" s="3">
        <v>2</v>
      </c>
      <c r="E16" s="3"/>
      <c r="F16" s="19">
        <f t="shared" si="3"/>
        <v>0</v>
      </c>
      <c r="G16" s="11">
        <f t="shared" si="1"/>
        <v>0</v>
      </c>
      <c r="H16" s="11">
        <f t="shared" si="4"/>
        <v>0</v>
      </c>
      <c r="I16" s="17" t="s">
        <v>50</v>
      </c>
      <c r="J16" s="32"/>
    </row>
    <row r="17" spans="1:10" s="4" customFormat="1" ht="98.25" customHeight="1">
      <c r="A17" s="2">
        <v>10</v>
      </c>
      <c r="B17" s="7" t="s">
        <v>15</v>
      </c>
      <c r="C17" s="7" t="s">
        <v>5</v>
      </c>
      <c r="D17" s="7">
        <v>3</v>
      </c>
      <c r="E17" s="7"/>
      <c r="F17" s="29">
        <f t="shared" si="3"/>
        <v>0</v>
      </c>
      <c r="G17" s="30">
        <f t="shared" si="1"/>
        <v>0</v>
      </c>
      <c r="H17" s="30">
        <f t="shared" si="4"/>
        <v>0</v>
      </c>
      <c r="I17" s="31" t="s">
        <v>63</v>
      </c>
      <c r="J17" s="32"/>
    </row>
    <row r="18" spans="1:10" s="4" customFormat="1" ht="42" customHeight="1">
      <c r="A18" s="2">
        <v>11</v>
      </c>
      <c r="B18" s="7" t="s">
        <v>16</v>
      </c>
      <c r="C18" s="3" t="s">
        <v>6</v>
      </c>
      <c r="D18" s="3">
        <v>3</v>
      </c>
      <c r="E18" s="3"/>
      <c r="F18" s="19">
        <f t="shared" si="3"/>
        <v>0</v>
      </c>
      <c r="G18" s="11">
        <f t="shared" si="1"/>
        <v>0</v>
      </c>
      <c r="H18" s="11">
        <f t="shared" si="4"/>
        <v>0</v>
      </c>
      <c r="I18" s="17" t="s">
        <v>68</v>
      </c>
      <c r="J18" s="32"/>
    </row>
    <row r="19" spans="1:10" s="4" customFormat="1" ht="234.75" customHeight="1">
      <c r="A19" s="2">
        <v>12</v>
      </c>
      <c r="B19" s="12" t="s">
        <v>19</v>
      </c>
      <c r="C19" s="3" t="s">
        <v>5</v>
      </c>
      <c r="D19" s="8">
        <v>1</v>
      </c>
      <c r="E19" s="3"/>
      <c r="F19" s="19">
        <f t="shared" si="3"/>
        <v>0</v>
      </c>
      <c r="G19" s="11">
        <f t="shared" si="1"/>
        <v>0</v>
      </c>
      <c r="H19" s="11">
        <f t="shared" si="4"/>
        <v>0</v>
      </c>
      <c r="I19" s="27" t="s">
        <v>74</v>
      </c>
      <c r="J19" s="32"/>
    </row>
    <row r="20" spans="1:10" s="4" customFormat="1" ht="93.75" customHeight="1">
      <c r="A20" s="3">
        <v>13</v>
      </c>
      <c r="B20" s="3" t="s">
        <v>25</v>
      </c>
      <c r="C20" s="3" t="s">
        <v>5</v>
      </c>
      <c r="D20" s="9">
        <v>3</v>
      </c>
      <c r="E20" s="3"/>
      <c r="F20" s="19">
        <f t="shared" si="3"/>
        <v>0</v>
      </c>
      <c r="G20" s="28">
        <f t="shared" si="1"/>
        <v>0</v>
      </c>
      <c r="H20" s="28">
        <f t="shared" si="4"/>
        <v>0</v>
      </c>
      <c r="I20" s="17" t="s">
        <v>50</v>
      </c>
      <c r="J20" s="32"/>
    </row>
    <row r="21" spans="1:10" s="4" customFormat="1" ht="107.25" customHeight="1">
      <c r="A21" s="3">
        <v>14</v>
      </c>
      <c r="B21" s="3" t="s">
        <v>15</v>
      </c>
      <c r="C21" s="3" t="s">
        <v>5</v>
      </c>
      <c r="D21" s="9">
        <v>6</v>
      </c>
      <c r="E21" s="3"/>
      <c r="F21" s="19">
        <f t="shared" si="3"/>
        <v>0</v>
      </c>
      <c r="G21" s="28">
        <f t="shared" si="1"/>
        <v>0</v>
      </c>
      <c r="H21" s="28">
        <f t="shared" si="4"/>
        <v>0</v>
      </c>
      <c r="I21" s="14" t="s">
        <v>51</v>
      </c>
      <c r="J21" s="32"/>
    </row>
    <row r="22" spans="1:10" s="4" customFormat="1" ht="92.25" customHeight="1">
      <c r="A22" s="2">
        <v>15</v>
      </c>
      <c r="B22" s="12" t="s">
        <v>26</v>
      </c>
      <c r="C22" s="3" t="s">
        <v>5</v>
      </c>
      <c r="D22" s="8">
        <v>4</v>
      </c>
      <c r="E22" s="3"/>
      <c r="F22" s="19">
        <f t="shared" si="3"/>
        <v>0</v>
      </c>
      <c r="G22" s="11">
        <f t="shared" si="1"/>
        <v>0</v>
      </c>
      <c r="H22" s="11">
        <f t="shared" si="4"/>
        <v>0</v>
      </c>
      <c r="I22" s="14" t="s">
        <v>52</v>
      </c>
      <c r="J22" s="32"/>
    </row>
    <row r="23" spans="1:10" s="4" customFormat="1" ht="92.25" customHeight="1">
      <c r="A23" s="2">
        <v>16</v>
      </c>
      <c r="B23" s="7" t="s">
        <v>27</v>
      </c>
      <c r="C23" s="3" t="s">
        <v>5</v>
      </c>
      <c r="D23" s="8">
        <v>4</v>
      </c>
      <c r="E23" s="3"/>
      <c r="F23" s="19">
        <f t="shared" si="3"/>
        <v>0</v>
      </c>
      <c r="G23" s="11">
        <f t="shared" si="1"/>
        <v>0</v>
      </c>
      <c r="H23" s="11">
        <f t="shared" si="4"/>
        <v>0</v>
      </c>
      <c r="I23" s="14" t="s">
        <v>69</v>
      </c>
      <c r="J23" s="32"/>
    </row>
    <row r="24" spans="1:10" s="4" customFormat="1" ht="113.25" customHeight="1">
      <c r="A24" s="2">
        <v>17</v>
      </c>
      <c r="B24" s="12" t="s">
        <v>28</v>
      </c>
      <c r="C24" s="3" t="s">
        <v>5</v>
      </c>
      <c r="D24" s="8">
        <v>4</v>
      </c>
      <c r="E24" s="3"/>
      <c r="F24" s="19">
        <f t="shared" si="3"/>
        <v>0</v>
      </c>
      <c r="G24" s="11">
        <f t="shared" si="1"/>
        <v>0</v>
      </c>
      <c r="H24" s="11">
        <f t="shared" si="4"/>
        <v>0</v>
      </c>
      <c r="I24" s="14" t="s">
        <v>33</v>
      </c>
      <c r="J24" s="32"/>
    </row>
    <row r="25" spans="1:10" s="4" customFormat="1" ht="74.25" customHeight="1">
      <c r="A25" s="2">
        <v>18</v>
      </c>
      <c r="B25" s="13" t="s">
        <v>29</v>
      </c>
      <c r="C25" s="3" t="s">
        <v>5</v>
      </c>
      <c r="D25" s="8">
        <v>5</v>
      </c>
      <c r="E25" s="3"/>
      <c r="F25" s="19">
        <f t="shared" si="3"/>
        <v>0</v>
      </c>
      <c r="G25" s="11">
        <f t="shared" si="1"/>
        <v>0</v>
      </c>
      <c r="H25" s="11">
        <f t="shared" si="4"/>
        <v>0</v>
      </c>
      <c r="I25" s="14" t="s">
        <v>64</v>
      </c>
      <c r="J25" s="32"/>
    </row>
    <row r="26" spans="1:10" s="4" customFormat="1" ht="22.5" customHeight="1">
      <c r="A26" s="23"/>
      <c r="B26" s="38" t="s">
        <v>40</v>
      </c>
      <c r="C26" s="38"/>
      <c r="D26" s="38"/>
      <c r="E26" s="38"/>
      <c r="F26" s="21">
        <f t="shared" ref="F26:G26" si="5">SUM(F8:F25)</f>
        <v>0</v>
      </c>
      <c r="G26" s="21">
        <f t="shared" si="5"/>
        <v>0</v>
      </c>
      <c r="H26" s="21">
        <f>SUM(H8:H25)</f>
        <v>0</v>
      </c>
      <c r="I26" s="22" t="s">
        <v>4</v>
      </c>
      <c r="J26" s="32"/>
    </row>
    <row r="27" spans="1:10" s="4" customFormat="1" ht="18.75" customHeight="1">
      <c r="A27" s="39" t="s">
        <v>39</v>
      </c>
      <c r="B27" s="39"/>
      <c r="C27" s="39"/>
      <c r="D27" s="39"/>
      <c r="E27" s="39"/>
      <c r="F27" s="39"/>
      <c r="G27" s="39"/>
      <c r="H27" s="39"/>
      <c r="I27" s="39"/>
      <c r="J27" s="32"/>
    </row>
    <row r="28" spans="1:10" s="4" customFormat="1" ht="48" customHeight="1">
      <c r="A28" s="15" t="s">
        <v>1</v>
      </c>
      <c r="B28" s="6" t="s">
        <v>3</v>
      </c>
      <c r="C28" s="6" t="s">
        <v>2</v>
      </c>
      <c r="D28" s="6" t="s">
        <v>0</v>
      </c>
      <c r="E28" s="6" t="s">
        <v>34</v>
      </c>
      <c r="F28" s="6" t="s">
        <v>35</v>
      </c>
      <c r="G28" s="6" t="s">
        <v>36</v>
      </c>
      <c r="H28" s="6" t="s">
        <v>37</v>
      </c>
      <c r="I28" s="6" t="s">
        <v>32</v>
      </c>
      <c r="J28" s="32"/>
    </row>
    <row r="29" spans="1:10" ht="116.25" customHeight="1">
      <c r="A29" s="2">
        <v>19</v>
      </c>
      <c r="B29" s="9" t="s">
        <v>17</v>
      </c>
      <c r="C29" s="3" t="s">
        <v>5</v>
      </c>
      <c r="D29" s="9">
        <v>6</v>
      </c>
      <c r="E29" s="3"/>
      <c r="F29" s="19">
        <f t="shared" ref="F29" si="6">SUM(D29*E29)</f>
        <v>0</v>
      </c>
      <c r="G29" s="11">
        <f t="shared" ref="G29:G38" si="7">F29*20%</f>
        <v>0</v>
      </c>
      <c r="H29" s="11">
        <f t="shared" ref="H29" si="8">F29+G29</f>
        <v>0</v>
      </c>
      <c r="I29" s="14" t="s">
        <v>58</v>
      </c>
      <c r="J29" s="34"/>
    </row>
    <row r="30" spans="1:10" ht="72.75" customHeight="1">
      <c r="A30" s="2">
        <v>20</v>
      </c>
      <c r="B30" s="9" t="s">
        <v>18</v>
      </c>
      <c r="C30" s="3" t="s">
        <v>5</v>
      </c>
      <c r="D30" s="9">
        <v>3</v>
      </c>
      <c r="E30" s="3"/>
      <c r="F30" s="19">
        <f t="shared" ref="F30:F38" si="9">SUM(D30*E30)</f>
        <v>0</v>
      </c>
      <c r="G30" s="11">
        <f t="shared" si="7"/>
        <v>0</v>
      </c>
      <c r="H30" s="11">
        <f t="shared" ref="H30:H38" si="10">F30+G30</f>
        <v>0</v>
      </c>
      <c r="I30" s="14" t="s">
        <v>59</v>
      </c>
      <c r="J30" s="34"/>
    </row>
    <row r="31" spans="1:10" ht="74.25" customHeight="1">
      <c r="A31" s="2">
        <v>21</v>
      </c>
      <c r="B31" s="3" t="s">
        <v>31</v>
      </c>
      <c r="C31" s="3" t="s">
        <v>5</v>
      </c>
      <c r="D31" s="9">
        <v>1</v>
      </c>
      <c r="E31" s="3"/>
      <c r="F31" s="19">
        <f t="shared" si="9"/>
        <v>0</v>
      </c>
      <c r="G31" s="11">
        <f t="shared" si="7"/>
        <v>0</v>
      </c>
      <c r="H31" s="11">
        <f t="shared" si="10"/>
        <v>0</v>
      </c>
      <c r="I31" s="14" t="s">
        <v>53</v>
      </c>
      <c r="J31" s="34"/>
    </row>
    <row r="32" spans="1:10" ht="204.75" customHeight="1">
      <c r="A32" s="2">
        <v>22</v>
      </c>
      <c r="B32" s="3" t="s">
        <v>20</v>
      </c>
      <c r="C32" s="3" t="s">
        <v>5</v>
      </c>
      <c r="D32" s="9">
        <v>1</v>
      </c>
      <c r="E32" s="3"/>
      <c r="F32" s="19">
        <f t="shared" si="9"/>
        <v>0</v>
      </c>
      <c r="G32" s="11">
        <f t="shared" si="7"/>
        <v>0</v>
      </c>
      <c r="H32" s="11">
        <f t="shared" si="10"/>
        <v>0</v>
      </c>
      <c r="I32" s="14" t="s">
        <v>73</v>
      </c>
      <c r="J32" s="34"/>
    </row>
    <row r="33" spans="1:10" ht="86.25" customHeight="1">
      <c r="A33" s="2">
        <v>23</v>
      </c>
      <c r="B33" s="3" t="s">
        <v>21</v>
      </c>
      <c r="C33" s="3" t="s">
        <v>5</v>
      </c>
      <c r="D33" s="9">
        <v>1</v>
      </c>
      <c r="E33" s="3"/>
      <c r="F33" s="19">
        <f t="shared" si="9"/>
        <v>0</v>
      </c>
      <c r="G33" s="11">
        <f t="shared" si="7"/>
        <v>0</v>
      </c>
      <c r="H33" s="11">
        <f t="shared" si="10"/>
        <v>0</v>
      </c>
      <c r="I33" s="14" t="s">
        <v>54</v>
      </c>
      <c r="J33" s="34"/>
    </row>
    <row r="34" spans="1:10" ht="183" customHeight="1">
      <c r="A34" s="2">
        <v>24</v>
      </c>
      <c r="B34" s="3" t="s">
        <v>22</v>
      </c>
      <c r="C34" s="3" t="s">
        <v>5</v>
      </c>
      <c r="D34" s="9">
        <v>1</v>
      </c>
      <c r="E34" s="3"/>
      <c r="F34" s="19">
        <f t="shared" si="9"/>
        <v>0</v>
      </c>
      <c r="G34" s="11">
        <f t="shared" si="7"/>
        <v>0</v>
      </c>
      <c r="H34" s="11">
        <f t="shared" si="10"/>
        <v>0</v>
      </c>
      <c r="I34" s="14" t="s">
        <v>55</v>
      </c>
      <c r="J34" s="34"/>
    </row>
    <row r="35" spans="1:10" ht="151.5" customHeight="1">
      <c r="A35" s="2">
        <v>25</v>
      </c>
      <c r="B35" s="3" t="s">
        <v>23</v>
      </c>
      <c r="C35" s="3" t="s">
        <v>5</v>
      </c>
      <c r="D35" s="9">
        <v>1</v>
      </c>
      <c r="E35" s="3"/>
      <c r="F35" s="19">
        <f t="shared" si="9"/>
        <v>0</v>
      </c>
      <c r="G35" s="11">
        <f t="shared" si="7"/>
        <v>0</v>
      </c>
      <c r="H35" s="11">
        <f t="shared" si="10"/>
        <v>0</v>
      </c>
      <c r="I35" s="14" t="s">
        <v>56</v>
      </c>
      <c r="J35" s="34"/>
    </row>
    <row r="36" spans="1:10" ht="242.25" customHeight="1">
      <c r="A36" s="2">
        <v>26</v>
      </c>
      <c r="B36" s="9" t="s">
        <v>30</v>
      </c>
      <c r="C36" s="3" t="s">
        <v>5</v>
      </c>
      <c r="D36" s="9">
        <v>1</v>
      </c>
      <c r="E36" s="3"/>
      <c r="F36" s="19">
        <f t="shared" si="9"/>
        <v>0</v>
      </c>
      <c r="G36" s="11">
        <f t="shared" si="7"/>
        <v>0</v>
      </c>
      <c r="H36" s="11">
        <f t="shared" si="10"/>
        <v>0</v>
      </c>
      <c r="I36" s="14" t="s">
        <v>72</v>
      </c>
      <c r="J36" s="35"/>
    </row>
    <row r="37" spans="1:10" ht="129" customHeight="1">
      <c r="A37" s="2">
        <v>27</v>
      </c>
      <c r="B37" s="3" t="s">
        <v>24</v>
      </c>
      <c r="C37" s="3" t="s">
        <v>5</v>
      </c>
      <c r="D37" s="9">
        <v>1</v>
      </c>
      <c r="E37" s="3"/>
      <c r="F37" s="19">
        <f t="shared" si="9"/>
        <v>0</v>
      </c>
      <c r="G37" s="11">
        <f t="shared" si="7"/>
        <v>0</v>
      </c>
      <c r="H37" s="11">
        <f t="shared" si="10"/>
        <v>0</v>
      </c>
      <c r="I37" s="14" t="s">
        <v>71</v>
      </c>
      <c r="J37" s="34"/>
    </row>
    <row r="38" spans="1:10" ht="88.5" customHeight="1">
      <c r="A38" s="2">
        <v>28</v>
      </c>
      <c r="B38" s="3" t="s">
        <v>12</v>
      </c>
      <c r="C38" s="3" t="s">
        <v>5</v>
      </c>
      <c r="D38" s="3">
        <v>8</v>
      </c>
      <c r="E38" s="3"/>
      <c r="F38" s="19">
        <f t="shared" si="9"/>
        <v>0</v>
      </c>
      <c r="G38" s="11">
        <f t="shared" si="7"/>
        <v>0</v>
      </c>
      <c r="H38" s="11">
        <f t="shared" si="10"/>
        <v>0</v>
      </c>
      <c r="I38" s="17" t="s">
        <v>70</v>
      </c>
      <c r="J38" s="34"/>
    </row>
    <row r="39" spans="1:10" ht="22.5" customHeight="1">
      <c r="A39" s="20"/>
      <c r="B39" s="38" t="s">
        <v>41</v>
      </c>
      <c r="C39" s="38"/>
      <c r="D39" s="38"/>
      <c r="E39" s="38"/>
      <c r="F39" s="21">
        <f t="shared" ref="F39:G39" si="11">SUM(F29:F38)</f>
        <v>0</v>
      </c>
      <c r="G39" s="21">
        <f t="shared" si="11"/>
        <v>0</v>
      </c>
      <c r="H39" s="21">
        <f>SUM(H29:H38)</f>
        <v>0</v>
      </c>
      <c r="I39" s="22" t="s">
        <v>4</v>
      </c>
      <c r="J39" s="34"/>
    </row>
    <row r="40" spans="1:10" ht="25.5" customHeight="1">
      <c r="A40" s="24"/>
      <c r="B40" s="37" t="s">
        <v>42</v>
      </c>
      <c r="C40" s="37"/>
      <c r="D40" s="37"/>
      <c r="E40" s="37"/>
      <c r="F40" s="25">
        <f>F26+F39</f>
        <v>0</v>
      </c>
      <c r="G40" s="25">
        <f t="shared" ref="G40:H40" si="12">G26+G39</f>
        <v>0</v>
      </c>
      <c r="H40" s="25">
        <f t="shared" si="12"/>
        <v>0</v>
      </c>
      <c r="I40" s="26" t="s">
        <v>43</v>
      </c>
      <c r="J40" s="34"/>
    </row>
    <row r="42" spans="1:10">
      <c r="H42" s="10"/>
    </row>
    <row r="43" spans="1:10" ht="39" customHeight="1">
      <c r="A43" s="44" t="s">
        <v>79</v>
      </c>
    </row>
    <row r="44" spans="1:10" ht="37.5" customHeight="1">
      <c r="A44" s="44" t="s">
        <v>80</v>
      </c>
    </row>
    <row r="45" spans="1:10">
      <c r="A45" s="45" t="s">
        <v>81</v>
      </c>
      <c r="B45" s="46"/>
    </row>
    <row r="46" spans="1:10">
      <c r="A46" s="46"/>
      <c r="B46" s="46"/>
    </row>
    <row r="47" spans="1:10">
      <c r="A47" s="46"/>
      <c r="B47" s="46"/>
    </row>
    <row r="48" spans="1:10" ht="30.75" customHeight="1">
      <c r="A48" s="46"/>
      <c r="B48" s="46"/>
    </row>
  </sheetData>
  <mergeCells count="7">
    <mergeCell ref="A45:B48"/>
    <mergeCell ref="A1:I1"/>
    <mergeCell ref="B40:E40"/>
    <mergeCell ref="B26:E26"/>
    <mergeCell ref="B39:E39"/>
    <mergeCell ref="A27:I27"/>
    <mergeCell ref="A6:J6"/>
  </mergeCells>
  <phoneticPr fontId="2" type="noConversion"/>
  <pageMargins left="0.15748031496062992" right="0.15748031496062992" top="0.27559055118110237" bottom="0.23622047244094491" header="0.15748031496062992" footer="0.1968503937007874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Rozpočet</vt:lpstr>
    </vt:vector>
  </TitlesOfParts>
  <Company>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sivcom</dc:creator>
  <cp:lastModifiedBy>lenka.tkacova</cp:lastModifiedBy>
  <cp:lastPrinted>2014-12-18T08:19:05Z</cp:lastPrinted>
  <dcterms:created xsi:type="dcterms:W3CDTF">2008-05-20T08:31:36Z</dcterms:created>
  <dcterms:modified xsi:type="dcterms:W3CDTF">2014-12-18T08:19:35Z</dcterms:modified>
</cp:coreProperties>
</file>