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9540"/>
  </bookViews>
  <sheets>
    <sheet name="Priloha k Stanovam DPMK" sheetId="7" r:id="rId1"/>
  </sheets>
  <definedNames>
    <definedName name="_xlnm.Print_Titles" localSheetId="0">'Priloha k Stanovam DPMK'!$2:$3</definedName>
  </definedNames>
  <calcPr calcId="125725"/>
</workbook>
</file>

<file path=xl/calcChain.xml><?xml version="1.0" encoding="utf-8"?>
<calcChain xmlns="http://schemas.openxmlformats.org/spreadsheetml/2006/main">
  <c r="M111" i="7"/>
  <c r="L111"/>
  <c r="C111"/>
  <c r="D110"/>
  <c r="E110" s="1"/>
  <c r="D109"/>
  <c r="E109" s="1"/>
  <c r="D108"/>
  <c r="E108" s="1"/>
  <c r="D107"/>
  <c r="E107" s="1"/>
  <c r="D106"/>
  <c r="E106" s="1"/>
  <c r="D105"/>
  <c r="E105" s="1"/>
  <c r="D104"/>
  <c r="E104" s="1"/>
  <c r="D103"/>
  <c r="E103" s="1"/>
  <c r="D102"/>
  <c r="E102" s="1"/>
  <c r="D101"/>
  <c r="E101" s="1"/>
  <c r="D100"/>
  <c r="E100" s="1"/>
  <c r="D99"/>
  <c r="E99" s="1"/>
  <c r="D98"/>
  <c r="E98" s="1"/>
  <c r="D97"/>
  <c r="E97" s="1"/>
  <c r="D96"/>
  <c r="E96" s="1"/>
  <c r="D95"/>
  <c r="E95" s="1"/>
  <c r="D94"/>
  <c r="E94" s="1"/>
  <c r="D93"/>
  <c r="E93" s="1"/>
  <c r="D92"/>
  <c r="E92" s="1"/>
  <c r="D91"/>
  <c r="E91" s="1"/>
  <c r="D90"/>
  <c r="E90" s="1"/>
  <c r="D89"/>
  <c r="E89" s="1"/>
  <c r="D88"/>
  <c r="E88" s="1"/>
  <c r="D87"/>
  <c r="E87" s="1"/>
  <c r="D86"/>
  <c r="E86" s="1"/>
  <c r="D85"/>
  <c r="E85" s="1"/>
  <c r="D84"/>
  <c r="E84" s="1"/>
  <c r="D83"/>
  <c r="E83" s="1"/>
  <c r="D82"/>
  <c r="E82" s="1"/>
  <c r="D81"/>
  <c r="E81" s="1"/>
  <c r="D80"/>
  <c r="E80" s="1"/>
  <c r="D79"/>
  <c r="E79" s="1"/>
  <c r="D78"/>
  <c r="E78" s="1"/>
  <c r="D77"/>
  <c r="E77" s="1"/>
  <c r="D76"/>
  <c r="E76" s="1"/>
  <c r="D75"/>
  <c r="E75" s="1"/>
  <c r="D74"/>
  <c r="E74" s="1"/>
  <c r="D73"/>
  <c r="E73" s="1"/>
  <c r="D72"/>
  <c r="E72" s="1"/>
  <c r="D71"/>
  <c r="E71" s="1"/>
  <c r="D70"/>
  <c r="E70" s="1"/>
  <c r="D69"/>
  <c r="E69" s="1"/>
  <c r="D68"/>
  <c r="E68" s="1"/>
  <c r="D67"/>
  <c r="E67" s="1"/>
  <c r="D66"/>
  <c r="E66" s="1"/>
  <c r="D65"/>
  <c r="E65" s="1"/>
  <c r="D64"/>
  <c r="E64" s="1"/>
  <c r="D63"/>
  <c r="E63" s="1"/>
  <c r="D62"/>
  <c r="E62" s="1"/>
  <c r="D61"/>
  <c r="E61" s="1"/>
  <c r="D60"/>
  <c r="E60" s="1"/>
  <c r="D59"/>
  <c r="E59" s="1"/>
  <c r="D58"/>
  <c r="E58" s="1"/>
  <c r="D57"/>
  <c r="E57" s="1"/>
  <c r="D56"/>
  <c r="E56" s="1"/>
  <c r="D55"/>
  <c r="E55" s="1"/>
  <c r="D54"/>
  <c r="E54" s="1"/>
  <c r="D53"/>
  <c r="E53" s="1"/>
  <c r="D52"/>
  <c r="E52" s="1"/>
  <c r="D51"/>
  <c r="E51" s="1"/>
  <c r="D50"/>
  <c r="E50" s="1"/>
  <c r="D49"/>
  <c r="E49" s="1"/>
  <c r="D48"/>
  <c r="E48" s="1"/>
  <c r="D47"/>
  <c r="E47" s="1"/>
  <c r="D46"/>
  <c r="E46" s="1"/>
  <c r="D45"/>
  <c r="E45" s="1"/>
  <c r="D44"/>
  <c r="E44" s="1"/>
  <c r="D43"/>
  <c r="E43" s="1"/>
  <c r="D42"/>
  <c r="E42" s="1"/>
  <c r="D41"/>
  <c r="E41" s="1"/>
  <c r="D40"/>
  <c r="E40" s="1"/>
  <c r="D39"/>
  <c r="E39" s="1"/>
  <c r="D38"/>
  <c r="D111" s="1"/>
  <c r="C35"/>
  <c r="D34"/>
  <c r="E34" s="1"/>
  <c r="D33"/>
  <c r="E33" s="1"/>
  <c r="D32"/>
  <c r="E32" s="1"/>
  <c r="D31"/>
  <c r="D29"/>
  <c r="E29" s="1"/>
  <c r="C28"/>
  <c r="D27"/>
  <c r="E27" s="1"/>
  <c r="D26"/>
  <c r="E26" s="1"/>
  <c r="D25"/>
  <c r="E25" s="1"/>
  <c r="D24"/>
  <c r="E24" s="1"/>
  <c r="D23"/>
  <c r="E23" s="1"/>
  <c r="D22"/>
  <c r="E22" s="1"/>
  <c r="D21"/>
  <c r="D28" s="1"/>
  <c r="C19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8"/>
  <c r="E8" s="1"/>
  <c r="D7"/>
  <c r="E7" s="1"/>
  <c r="D6"/>
  <c r="D19" s="1"/>
  <c r="E21" l="1"/>
  <c r="E28" s="1"/>
  <c r="D35"/>
  <c r="C36"/>
  <c r="D36"/>
  <c r="D112" s="1"/>
  <c r="C112"/>
  <c r="E6"/>
  <c r="E19" s="1"/>
  <c r="E31"/>
  <c r="E35" s="1"/>
  <c r="E38"/>
  <c r="E111" s="1"/>
  <c r="E36" l="1"/>
  <c r="E112" s="1"/>
  <c r="I112" s="1"/>
</calcChain>
</file>

<file path=xl/sharedStrings.xml><?xml version="1.0" encoding="utf-8"?>
<sst xmlns="http://schemas.openxmlformats.org/spreadsheetml/2006/main" count="216" uniqueCount="216">
  <si>
    <t>Stavby</t>
  </si>
  <si>
    <t>Bytové a nebytové budovy (haly)</t>
  </si>
  <si>
    <t>Spolu za Bytové a nebytové budovy (haly)</t>
  </si>
  <si>
    <t>Zlúčené stavby</t>
  </si>
  <si>
    <t>Spolu za Zlúčené stavby</t>
  </si>
  <si>
    <t>Vonkajšie úpravy</t>
  </si>
  <si>
    <t>Spolu za Vonkajšie úpravy</t>
  </si>
  <si>
    <t>Spolu stavby</t>
  </si>
  <si>
    <t>Pozemky</t>
  </si>
  <si>
    <t xml:space="preserve">Spolu VŠH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</si>
  <si>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</si>
  <si>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</si>
  <si>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</si>
  <si>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</si>
  <si>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</si>
  <si>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</si>
  <si>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</si>
  <si>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</si>
  <si>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</si>
  <si>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</si>
  <si>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</si>
  <si>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</si>
  <si>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</si>
  <si>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Garáž pre MTZ na pozemku C KN parc.č. 1400/52 v k.ú. Terasa,  Int. č. DPMK 1-1-4966 - Garáž pre MTZ bez súp. č. na parc. č. 1400/52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</si>
  <si>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</si>
  <si>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</si>
  <si>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</si>
  <si>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</si>
  <si>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</si>
  <si>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</si>
  <si>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</si>
  <si>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</si>
  <si>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</si>
  <si>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</si>
  <si>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</si>
  <si>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</si>
  <si>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</si>
  <si>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</si>
  <si>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</si>
  <si>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</si>
  <si>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</si>
  <si>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</si>
  <si>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</si>
  <si>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</si>
  <si>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</si>
  <si>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</si>
  <si>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</si>
  <si>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</si>
  <si>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</si>
  <si>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</si>
  <si>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</si>
  <si>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</si>
  <si>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</si>
  <si>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</si>
  <si>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</si>
  <si>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</si>
  <si>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</si>
  <si>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</si>
  <si>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</si>
  <si>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</si>
  <si>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</si>
  <si>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</si>
  <si>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</si>
  <si>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</si>
  <si>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</si>
  <si>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</si>
  <si>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</si>
  <si>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</si>
  <si>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</si>
  <si>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</si>
  <si>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</si>
  <si>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</si>
  <si>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</si>
  <si>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</si>
  <si>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</si>
  <si>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</si>
  <si>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</si>
  <si>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</si>
  <si>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</si>
  <si>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</si>
  <si>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</si>
  <si>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</si>
  <si>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</si>
  <si>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</si>
  <si>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</si>
  <si>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</si>
  <si>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</si>
  <si>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</si>
  <si>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</si>
  <si>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</si>
  <si>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</si>
  <si>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</si>
  <si>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</si>
  <si>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</si>
  <si>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</si>
  <si>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</si>
  <si>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</si>
  <si>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</si>
  <si>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</si>
  <si>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</si>
  <si>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</si>
  <si>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</si>
  <si>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</si>
  <si>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</si>
  <si>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</si>
  <si>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</si>
  <si>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</si>
  <si>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</si>
  <si>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</si>
  <si>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Stavba súp.č. 2303 závodná jedáleň (kuchyňa,  sklad potravín ) na pozemku C KN parc.č. 1399/2 v k.ú. Terasa, LV č. 12576</t>
  </si>
  <si>
    <t>Stavba súp.č. 2304 soc. budova B  (výpravná a sociálna budova DPMK B) na pozemku C KN parc.č. 1400/7 v k.ú. Terasa, LV č. 12576</t>
  </si>
  <si>
    <t>Stavba súp.č. 373 administratívna budova (Správa podniku A výpravná budova) na pozemku C KN parc.č. 1399/1 v k.ú. Terasa, LV č. 12576</t>
  </si>
  <si>
    <t>Stavba súp.č. 2309 garáž a požiarna zbrojnica  na pozemku C KN parc.č. 1400/15 v k.ú. Terasa, LV č. 12576</t>
  </si>
  <si>
    <t>Stavba súp.č. 3280 garáž pre montážne vozidlá  (prístrešok) na pozemku C KN parc. č. 1400/32 v k.ú. Terasa, LV č. 12576</t>
  </si>
  <si>
    <t xml:space="preserve">Stavba súp.č. 3278 garáže závodnej dopravy na pozemku C KN parc.č. 1400/17 v k.ú. Terasa, LV č. 12576 </t>
  </si>
  <si>
    <t>Stavba súp.č. 3276 garáž pre montážne vozidlá na pozemku C KN parc.č. 1400/10 v k.ú. Terasa, LV č. 12576</t>
  </si>
  <si>
    <t>Stavba súp.č. 3279 dvojgaráž na pozemku C KN parc.č. 1400/24 v k.ú. Terasa, LV č. 12576</t>
  </si>
  <si>
    <t xml:space="preserve">Stavba súp.č. 3277 garáž pre prevoznú meniareň  na pozemku C KN parc.č. 1400/12 v k.ú. Terasa, LV č. 12576  </t>
  </si>
  <si>
    <t>Stavba súp.č. 2311 vozovňa (výpravná hala)   na pozemku C KN parc.č. 1400/23 v k.ú. Terasa, LV č. 12576</t>
  </si>
  <si>
    <t xml:space="preserve">Stavba súp.č. 2305 dial. ovládanie meniarni C (Objekt dial. ovl. Meniarni “budova C“) na pozemku C KN parc.č. 1400/8 v k.ú. Terasa, LV č. 12576 </t>
  </si>
  <si>
    <t xml:space="preserve">Stavba súp.č. 2308 garáže závodnej dopravy  na pozemku C KN parc.č. 1400/14 v k.ú. Terasa, LV č. 12576 </t>
  </si>
  <si>
    <t xml:space="preserve">Stavba súp.č. 3281 garáž pre montážne vozidlá  (prístrešok) na pozemku C KN parc. č. 1400/33 v k.ú. Terasa, LV č. 12576 </t>
  </si>
  <si>
    <t xml:space="preserve">Stavba súp.č. 2322 sklad / pri garáži pre prevoznú meniareň/ na pozemku C KN parc.č. 1400/11 v k.ú. Terasa, LV č. 12576 </t>
  </si>
  <si>
    <t>Stavba súp.č. 2318 umývacie centrum (budova umývacieho centra)  na pozemku C KN parc.č. 1400/44 v k.ú. Terasa, LV č. 12576</t>
  </si>
  <si>
    <t>Vnútorný vodovod</t>
  </si>
  <si>
    <t>Oplotenie vozovne</t>
  </si>
  <si>
    <t>Vnútorná kanalizácia</t>
  </si>
  <si>
    <t>Komunikácie vnútorné</t>
  </si>
  <si>
    <t>Stavba súp.č. 2312 ústredný sklad na pozemku C KN parc.č. 1400/26 v k.ú. Terasa, LV č. 12576 vo všeobecnej hodnote podľa  znaleckého posudku 223 837,81 €</t>
  </si>
  <si>
    <t>Vnútrozávodové koľajište</t>
  </si>
  <si>
    <t>Vnútrozávodové koľajište 14 591 m</t>
  </si>
  <si>
    <t>Topné rozvody</t>
  </si>
  <si>
    <t>Vozovňa terén</t>
  </si>
  <si>
    <t xml:space="preserve">Pozemok  C KN  parc.č. 1400/7 zastavané plochy a nádvoria s výmerou 523 m2, k.ú. Terasa, LV č. 12576                              </t>
  </si>
  <si>
    <t xml:space="preserve">Pozemok  C KN  parc.č. 1400/8 zastavané plochy a nádvoria s výmerou 418 m2, k.ú. Terasa, LV č. 12576                                         </t>
  </si>
  <si>
    <t xml:space="preserve">Pozemok  C KN  parc.č. 1400/66 zastavané plochy a nádvoria s výmerou 228 m2, k.ú. Terasa, LV č. 12576                              </t>
  </si>
  <si>
    <t xml:space="preserve">Pozemok  C KN  parc.č. 1400/47 zastavané plochy a nádvoria s výmerou 554 m2, k.ú. Terasa, LV č. 12576                           </t>
  </si>
  <si>
    <t xml:space="preserve">Pozemok  C KN  parc.č. 1400/11 zastavané plochy a nádvoria s výmerou 119 m2, k.ú. Terasa, LV č. 12576                            </t>
  </si>
  <si>
    <t xml:space="preserve">Pozemok  C KN  parc.č. 1400/12 zastavané plochy a nádvoria s výmerou 112 m2, k.ú. Terasa, LV č. 12576                                                                                            </t>
  </si>
  <si>
    <t xml:space="preserve">Pozemok  C KN  parc.č. 1400/49 zastavané plochy a nádvoria s výmerou 161 m2, k.ú. Terasa, LV č. 12576                     </t>
  </si>
  <si>
    <t xml:space="preserve">Pozemok  C KN  parc.č. 1400/48 zastavané plochy a nádvoria s výmerou 634 m2, k.ú. Terasa, LV č. 12576                       </t>
  </si>
  <si>
    <t xml:space="preserve">Pozemok  C KN  parc.č. 1400/10 zastavané plochy a nádvoria s výmerou 246 m2, k.ú. Terasa, LV č. 12576                                                                                           </t>
  </si>
  <si>
    <t>Pozemok  C KN  parc.č. 1400/1 zastavané plochy a nádvoria s výmerou 19144 m2, k.ú. Terasa, LV č. 12576</t>
  </si>
  <si>
    <t xml:space="preserve">Pozemok  C KN  parc.č. 1399/1 zastavané plochy a nádvoria s výmerou 570 m2, k.ú. Terasa, LV č. 12576  </t>
  </si>
  <si>
    <t xml:space="preserve">Pozemok  C KN  parc.č. 1399/2 zastavané plochy a nádvoria s výmerou 476 m2, k.ú. Terasa, LV č. 12576                       </t>
  </si>
  <si>
    <t xml:space="preserve">Pozemok  C KN  parc.č. 1400/50 zastavané plochy a nádvoria s výmerou 5 733 m2, k.ú. Terasa, LV č. 12576                      </t>
  </si>
  <si>
    <t xml:space="preserve">Pozemok  C KN  parc.č. 1400/92 ostatné plochy s výmerou 140 m2, k.ú. Terasa, LV č. 12576 </t>
  </si>
  <si>
    <t xml:space="preserve">Pozemok  C KN  parc.č. 1400/91 ostatné plochy s výmerou 338 m2, k.ú. Terasa, LV č. 12576  </t>
  </si>
  <si>
    <t xml:space="preserve">Pozemok  C KN  parc.č. 1400/90 ostatné plochy s výmerou 608 m2, k.ú. Terasa, LV č. 12576 </t>
  </si>
  <si>
    <t>Pozemok  C KN  parc.č. 1400/67 zastavané plochy a nádvoria s výmerou 317 m2, k.ú. Terasa</t>
  </si>
  <si>
    <t xml:space="preserve">Pozemok  C KN  parc.č. 1400/89 ostatné plochy s výmerou 430 m2, k.ú. Terasa, LV č. 12576  </t>
  </si>
  <si>
    <t xml:space="preserve">Pozemok  C KN  parc.č. 1400/88 ostatné plochy s výmerou 391 m2, k.ú. Terasa, LV č. 12576 </t>
  </si>
  <si>
    <t xml:space="preserve">Pozemok  C KN  parc.č. 1400/23 zastavané plochy a nádvoria s výmerou 5 257 m2, k.ú. Terasa, LV č. 12576  </t>
  </si>
  <si>
    <t xml:space="preserve">Pozemok  C KN  parc.č. 1400/64 zastavané plochy a nádvoria s výmerou 511 m2, k.ú. Terasa, LV č. 12576   </t>
  </si>
  <si>
    <t xml:space="preserve">Pozemok  C KN  parc.č. 1400/26 zastavané plochy a nádvoria s výmerou 988 m2, k.ú. Terasa, LV č. 12576 </t>
  </si>
  <si>
    <t xml:space="preserve">Pozemok  C KN  parc.č. 1400/68 ostatné plochy s výmerou 96 m2, k.ú. Terasa, LV č. 12576                                           </t>
  </si>
  <si>
    <t xml:space="preserve">Pozemok  C KN  parc.č. 1400/69 ostatné plochy s výmerou 218 m2, k.ú. Terasa, LV č. 12576 </t>
  </si>
  <si>
    <t xml:space="preserve">Pozemok  C KN  parc.č. 1400/70 ostatné plochy s výmerou 327 m2, k.ú. Terasa, LV č. 12576  </t>
  </si>
  <si>
    <t xml:space="preserve">Pozemok  C KN  parc.č. 1400/51 zastavané plochy a nádvoria s výmerou 454 m2, k.ú. Terasa, LV č. 12576 </t>
  </si>
  <si>
    <t xml:space="preserve">Pozemok  C KN  parc.č. 1400/52 zastavané plochy a nádvoria s výmerou 2363 m2, k.ú. Terasa, LV č. 12576      </t>
  </si>
  <si>
    <t xml:space="preserve"> Pozemok  C KN  parc.č. 1400/53 zastavané plochy a nádvoria s výmerou 1998 m2, k.ú. Terasa, LV č. 12576 </t>
  </si>
  <si>
    <t xml:space="preserve">Pozemok  C KN  parc.č. 1400/31 zastavané plochy a nádvoria s výmerou 4 m2, k.ú. Terasa, LV č. 12576  </t>
  </si>
  <si>
    <t xml:space="preserve">Pozemok  C KN  parc.č. 1400/32 zastavané plochy a nádvoria s výmerou 181 m2, k.ú. Terasa, LV č. 12576 </t>
  </si>
  <si>
    <t xml:space="preserve">Pozemok  C KN  parc.č. 1400/33 zastavané plochy a nádvoria s výmerou 241 m2, k.ú. Terasa, LV č. 12576 </t>
  </si>
  <si>
    <t xml:space="preserve">Pozemok  C KN  parc.č. 1400/71 ostatné plochy s výmerou 920 m2, k.ú. Terasa, LV č. 12576 </t>
  </si>
  <si>
    <t xml:space="preserve">Pozemok  C KN  parc.č. 1400/87 ostatné plochy s výmerou 551 m2, k.ú. Terasa, LV č. 12576 </t>
  </si>
  <si>
    <t xml:space="preserve"> Pozemok  C KN  parc.č. 1400/86 ostatné plochy s výmerou 117 m2, k.ú. Terasa, LV č. 12576</t>
  </si>
  <si>
    <t xml:space="preserve">Pozemok  C KN  parc.č. 1400/85 ostatné plochy s výmerou 490 m2, k.ú. Terasa, LV č. 12576 </t>
  </si>
  <si>
    <t xml:space="preserve">Pozemok  C KN  parc.č. 1400/84 ostatné plochy s výmerou 321 m2, k.ú. Terasa, LV č. 12576 </t>
  </si>
  <si>
    <t xml:space="preserve">Pozemok  C KN  parc.č. 1400/63 zastavané plochy a nádvoria s výmerou 188 m2, k.ú. Terasa, LV č. 12576 </t>
  </si>
  <si>
    <t>Pozemok  C KN  parc.č. 1400/83 ostatné plochy s výmerou 1252 m2, k.ú. Terasa, LV č. 12576</t>
  </si>
  <si>
    <t>Pozemok  C KN  parc.č. 1400/28 zastavané plochy a nádvoria s výmerou 178 m2, k.ú. Terasa, LV č. 12576</t>
  </si>
  <si>
    <t xml:space="preserve">Pozemok  C KN  parc.č. 1400/29 zastavané plochy a nádvoria s výmerou 3856 m2, k.ú. Terasa, LV č. 12576 </t>
  </si>
  <si>
    <t xml:space="preserve"> Pozemok  C KN  parc.č. 1400/80 ostatné plochy s výmerou 226 m2, k.ú. Terasa, LV č. 12576 </t>
  </si>
  <si>
    <t xml:space="preserve">Pozemok  C KN  parc.č. 1400/62 zastavané plochy a nádvoria s výmerou 210 m2, k.ú. Terasa, LV č. 12576  </t>
  </si>
  <si>
    <t xml:space="preserve">Pozemok  C KN  parc.č. 1400/35 zastavané plochy a nádvoria s výmerou 1950 m2, k.ú. Terasa, LV č. 12576  </t>
  </si>
  <si>
    <t xml:space="preserve"> Pozemok  C KN  parc.č. 1400/82 ostatné plochy s výmerou 669 m2, k.ú. Terasa, LV č. 12576  </t>
  </si>
  <si>
    <t xml:space="preserve"> Pozemok  C KN  parc.č. 1400/81 ostatné plochy s výmerou 3015 m2, k.ú. Terasa, LV č. 12576</t>
  </si>
  <si>
    <t xml:space="preserve">Pozemok  C KN  parc.č. 1400/45 zastavané plochy a nádvoria s výmerou 4 m2, k.ú. Terasa, LV č. 12576 </t>
  </si>
  <si>
    <t xml:space="preserve">Pozemok  C KN  parc.č. 1400/79 ostatné plochy s výmerou 1746 m2, k.ú. Terasa, LV č. 12576 </t>
  </si>
  <si>
    <t xml:space="preserve">Pozemok  C KN  parc.č. 1400/61 zastavané plochy a nádvoria s výmerou 4656 m2, k.ú. Terasa, LV č. 12576 </t>
  </si>
  <si>
    <t xml:space="preserve">Pozemok  C KN  parc.č. 1400/44 zastavané plochy a nádvoria s výmerou 915 m2, k.ú. Terasa, LV č. 12576 </t>
  </si>
  <si>
    <t xml:space="preserve"> Pozemok  C KN  parc.č. 1400/78 ostatné plochy s výmerou 1359 m2, k.ú. Terasa, LV č. 12576 </t>
  </si>
  <si>
    <t>Pozemok  C KN  parc.č. 1400/60 zastavané plochy a nádvoria s výmerou 189 m2, k.ú. Terasa, LV č. 12576</t>
  </si>
  <si>
    <t xml:space="preserve">Pozemok  C KN  parc.č. 1400/43 zastavané plochy a nádvoria s výmerou 58 m2, k.ú. Terasa, LV č. 12576 </t>
  </si>
  <si>
    <t xml:space="preserve">Pozemok  C KN  parc.č. 1400/75 ostatné plochy s výmerou 3155 m2, k.ú. Terasa, LV č. 12576 </t>
  </si>
  <si>
    <t xml:space="preserve">Pozemok  C KN  parc.č. 1400/58 zastavané plochy a nádvoria s výmerou 747 m2, k.ú. Terasa, LV č. 12576 </t>
  </si>
  <si>
    <t xml:space="preserve"> Pozemok  C KN  parc.č. 1400/76 ostatné plochy s výmerou 985 m2, k.ú. Terasa, LV č. 12576 </t>
  </si>
  <si>
    <t xml:space="preserve"> Pozemok  C KN  parc.č. 1400/57 zastavané plochy a nádvoria s výmerou 146 m2, k.ú. Terasa, LV č. 12576 </t>
  </si>
  <si>
    <t xml:space="preserve">Pozemok  C KN  parc.č. 1400/41 zastavané plochy a nádvoria s výmerou 77 m2, k.ú. Terasa, LV č. 12576 </t>
  </si>
  <si>
    <t xml:space="preserve">Pozemok  C KN  parc.č. 1400/74 ostatné plochy s výmerou 1336 m2, k.ú. Terasa, LV č. 12576 </t>
  </si>
  <si>
    <t>Pozemok  C KN  parc.č. 1400/55 zastavané plochy a nádvoria s výmerou 965 m2, k.ú. Terasa, LV č. 12576</t>
  </si>
  <si>
    <t>Pozemok  C KN  parc.č. 1400/38 zastavané plochy a nádvoria s výmerou 291 m2, k.ú. Terasa, LV č. 12576</t>
  </si>
  <si>
    <t xml:space="preserve">Pozemok  C KN  parc.č. 1400/56 zastavané plochy a nádvoria s výmerou 714 m2, k.ú. Terasa, LV č. 12576           </t>
  </si>
  <si>
    <t xml:space="preserve">Pozemok  C KN  parc.č. 1400/37 zastavané plochy a nádvoria s výmerou 1065 m2, k.ú. Terasa, LV č. 12576 </t>
  </si>
  <si>
    <t xml:space="preserve"> Pozemok  C KN  parc.č. 1400/73 ostatné plochy s výmerou 4714 m2, k.ú. Terasa, LV č. 12576 </t>
  </si>
  <si>
    <t xml:space="preserve">Pozemok  C KN  parc.č. 1400/22 zastavané plochy a nádvoria s výmerou 151 m2, k.ú. Terasa, LV č. 12576 </t>
  </si>
  <si>
    <t>Pozemok  C KN  parc.č. 1400/54 zastavané plochy a nádvoria s výmerou 311 m2, k.ú. Terasa, LV č. 12576</t>
  </si>
  <si>
    <t xml:space="preserve">Pozemok  C KN  parc.č. 1400/18 zastavané plochy a nádvoria s výmerou 317 m2, k.ú. Terasa, LV č. 12576 </t>
  </si>
  <si>
    <t xml:space="preserve">Pozemok  C KN  parc.č. 1400/17 zastavané plochy a nádvoria s výmerou 280 m2, k.ú. Terasa, LV č. 12576 </t>
  </si>
  <si>
    <t xml:space="preserve">Pozemok  C KN  parc.č. 1400/15 zastavané plochy a nádvoria s výmerou 161 m2, k.ú. Terasa, LV č. 12576 </t>
  </si>
  <si>
    <t xml:space="preserve">Pozemok  C KN  parc.č. 1400/14 zastavané plochy a nádvoria s výmerou 672 m2, k.ú. Terasa, LV č. 12576   </t>
  </si>
  <si>
    <t xml:space="preserve"> Pozemok  C KN  parc.č. 1400/13 zastavané plochy a nádvoria s výmerou 556 m2, k.ú. Terasa, LV č. 12576  </t>
  </si>
  <si>
    <t xml:space="preserve">Pozemok  C KN  parc.č. 1400/24 zastavané plochy a nádvoria s výmerou 91 m2, k.ú. Terasa, LV č. 12576 </t>
  </si>
  <si>
    <t xml:space="preserve">Pozemok  C KN  parc.č. 1400/72 ostatné plochy s výmerou 229 m2, k.ú. Terasa, LV č. 12576  </t>
  </si>
  <si>
    <t xml:space="preserve">Pozemok  C KN  parc.č. 1400/77 ostatné plochy s výmerou 290 m2, k.ú. Terasa, LV č. 12576  </t>
  </si>
  <si>
    <t>P.č.</t>
  </si>
  <si>
    <t>Položka</t>
  </si>
  <si>
    <t xml:space="preserve">Spolu pozemky </t>
  </si>
  <si>
    <t>Všeobecná hodnota majetku stanovená znalcom (€)</t>
  </si>
  <si>
    <t>Hodnota majetku uznaná                  na vklad</t>
  </si>
  <si>
    <t>101 916,81</t>
  </si>
  <si>
    <t xml:space="preserve">1 719 919,04 </t>
  </si>
  <si>
    <t xml:space="preserve">6 053 634,15 </t>
  </si>
  <si>
    <t>NEHNUTEĽNÝ MAJETOK VLOŽENÝ DO ZÁKLADNÉHO IMANIA DPMK, a.s.</t>
  </si>
  <si>
    <t>Košice, 12.2.2016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</si>
</sst>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0" fillId="0" borderId="0" xfId="0" applyNumberFormat="1"/>
    <xf numFmtId="0" fontId="3" fillId="0" borderId="5" xfId="0" applyFont="1" applyBorder="1" applyAlignment="1">
      <alignment horizontal="right" wrapText="1"/>
    </xf>
    <xf numFmtId="0" fontId="6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6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vertical="top" wrapText="1"/>
    </xf>
    <xf numFmtId="4" fontId="3" fillId="0" borderId="5" xfId="0" applyNumberFormat="1" applyFont="1" applyBorder="1" applyAlignment="1">
      <alignment wrapText="1"/>
    </xf>
    <xf numFmtId="4" fontId="7" fillId="0" borderId="5" xfId="0" applyNumberFormat="1" applyFont="1" applyBorder="1" applyAlignment="1">
      <alignment wrapText="1"/>
    </xf>
    <xf numFmtId="4" fontId="7" fillId="0" borderId="6" xfId="0" applyNumberFormat="1" applyFont="1" applyBorder="1" applyAlignment="1">
      <alignment wrapText="1"/>
    </xf>
    <xf numFmtId="2" fontId="3" fillId="0" borderId="5" xfId="0" applyNumberFormat="1" applyFont="1" applyBorder="1" applyAlignment="1">
      <alignment wrapText="1"/>
    </xf>
    <xf numFmtId="4" fontId="7" fillId="0" borderId="9" xfId="0" applyNumberFormat="1" applyFont="1" applyBorder="1" applyAlignment="1">
      <alignment wrapText="1"/>
    </xf>
    <xf numFmtId="0" fontId="0" fillId="0" borderId="6" xfId="0" applyBorder="1"/>
    <xf numFmtId="4" fontId="0" fillId="0" borderId="6" xfId="0" applyNumberFormat="1" applyBorder="1"/>
    <xf numFmtId="4" fontId="7" fillId="0" borderId="8" xfId="0" applyNumberFormat="1" applyFont="1" applyBorder="1" applyAlignment="1">
      <alignment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>
      <alignment horizontal="right"/>
    </xf>
    <xf numFmtId="0" fontId="5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wrapText="1"/>
    </xf>
    <xf numFmtId="0" fontId="4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showGridLines="0" tabSelected="1" zoomScaleNormal="100" workbookViewId="0">
      <selection activeCell="G105" sqref="G105"/>
    </sheetView>
  </sheetViews>
  <sheetFormatPr defaultRowHeight="15"/>
  <cols>
    <col min="1" max="1" width="4.7109375" customWidth="1"/>
    <col min="2" max="2" width="96.7109375" customWidth="1"/>
    <col min="3" max="3" width="13" hidden="1" customWidth="1"/>
    <col min="4" max="4" width="15.28515625" customWidth="1"/>
    <col min="5" max="5" width="14" customWidth="1"/>
    <col min="9" max="9" width="11.42578125" bestFit="1" customWidth="1"/>
    <col min="12" max="12" width="12.140625" bestFit="1" customWidth="1"/>
    <col min="13" max="13" width="11.42578125" bestFit="1" customWidth="1"/>
  </cols>
  <sheetData>
    <row r="1" spans="1:5" ht="47.25" customHeight="1" thickBot="1">
      <c r="A1" s="24" t="s">
        <v>214</v>
      </c>
      <c r="B1" s="25"/>
      <c r="C1" s="25"/>
      <c r="D1" s="25"/>
      <c r="E1" s="25"/>
    </row>
    <row r="2" spans="1:5">
      <c r="A2" s="26" t="s">
        <v>206</v>
      </c>
      <c r="B2" s="28" t="s">
        <v>207</v>
      </c>
      <c r="C2" s="30" t="s">
        <v>209</v>
      </c>
      <c r="D2" s="31"/>
      <c r="E2" s="34" t="s">
        <v>210</v>
      </c>
    </row>
    <row r="3" spans="1:5" ht="67.5" customHeight="1">
      <c r="A3" s="27"/>
      <c r="B3" s="29"/>
      <c r="C3" s="32"/>
      <c r="D3" s="33"/>
      <c r="E3" s="35"/>
    </row>
    <row r="4" spans="1:5">
      <c r="A4" s="19" t="s">
        <v>0</v>
      </c>
      <c r="B4" s="20"/>
      <c r="C4" s="2"/>
      <c r="D4" s="2"/>
      <c r="E4" s="13"/>
    </row>
    <row r="5" spans="1:5">
      <c r="A5" s="19" t="s">
        <v>1</v>
      </c>
      <c r="B5" s="20"/>
      <c r="C5" s="2"/>
      <c r="D5" s="2"/>
      <c r="E5" s="13"/>
    </row>
    <row r="6" spans="1:5" ht="30">
      <c r="A6" s="17" t="s">
        <v>10</v>
      </c>
      <c r="B6" s="3" t="s">
        <v>109</v>
      </c>
      <c r="C6" s="8">
        <v>100152.9417</v>
      </c>
      <c r="D6" s="8">
        <f t="shared" ref="D6:D18" si="0">ROUND(+C6,2)</f>
        <v>100152.94</v>
      </c>
      <c r="E6" s="14">
        <f>+D6</f>
        <v>100152.94</v>
      </c>
    </row>
    <row r="7" spans="1:5" ht="30">
      <c r="A7" s="17" t="s">
        <v>11</v>
      </c>
      <c r="B7" s="3" t="s">
        <v>110</v>
      </c>
      <c r="C7" s="8">
        <v>387121.0417</v>
      </c>
      <c r="D7" s="8">
        <f t="shared" si="0"/>
        <v>387121.04</v>
      </c>
      <c r="E7" s="14">
        <f t="shared" ref="E7:E18" si="1">+D7</f>
        <v>387121.04</v>
      </c>
    </row>
    <row r="8" spans="1:5" ht="36.75" customHeight="1">
      <c r="A8" s="17" t="s">
        <v>12</v>
      </c>
      <c r="B8" s="3" t="s">
        <v>111</v>
      </c>
      <c r="C8" s="8">
        <v>270538.03330000001</v>
      </c>
      <c r="D8" s="8">
        <f t="shared" si="0"/>
        <v>270538.03000000003</v>
      </c>
      <c r="E8" s="14">
        <f t="shared" si="1"/>
        <v>270538.03000000003</v>
      </c>
    </row>
    <row r="9" spans="1:5">
      <c r="A9" s="17" t="s">
        <v>13</v>
      </c>
      <c r="B9" s="3" t="s">
        <v>120</v>
      </c>
      <c r="C9" s="8">
        <v>120344.5417</v>
      </c>
      <c r="D9" s="8">
        <f t="shared" si="0"/>
        <v>120344.54</v>
      </c>
      <c r="E9" s="14">
        <f t="shared" si="1"/>
        <v>120344.54</v>
      </c>
    </row>
    <row r="10" spans="1:5">
      <c r="A10" s="17" t="s">
        <v>14</v>
      </c>
      <c r="B10" s="3" t="s">
        <v>112</v>
      </c>
      <c r="C10" s="8">
        <v>23420.8583</v>
      </c>
      <c r="D10" s="8">
        <f t="shared" si="0"/>
        <v>23420.86</v>
      </c>
      <c r="E10" s="14">
        <f t="shared" si="1"/>
        <v>23420.86</v>
      </c>
    </row>
    <row r="11" spans="1:5" ht="30">
      <c r="A11" s="17" t="s">
        <v>15</v>
      </c>
      <c r="B11" s="3" t="s">
        <v>113</v>
      </c>
      <c r="C11" s="8">
        <v>11740.341700000001</v>
      </c>
      <c r="D11" s="8">
        <f t="shared" si="0"/>
        <v>11740.34</v>
      </c>
      <c r="E11" s="14">
        <f t="shared" si="1"/>
        <v>11740.34</v>
      </c>
    </row>
    <row r="12" spans="1:5" ht="30">
      <c r="A12" s="17" t="s">
        <v>16</v>
      </c>
      <c r="B12" s="3" t="s">
        <v>121</v>
      </c>
      <c r="C12" s="8">
        <v>15610.1333</v>
      </c>
      <c r="D12" s="8">
        <f t="shared" si="0"/>
        <v>15610.13</v>
      </c>
      <c r="E12" s="14">
        <f t="shared" si="1"/>
        <v>15610.13</v>
      </c>
    </row>
    <row r="13" spans="1:5">
      <c r="A13" s="17" t="s">
        <v>17</v>
      </c>
      <c r="B13" s="3" t="s">
        <v>114</v>
      </c>
      <c r="C13" s="8">
        <v>28040.724999999999</v>
      </c>
      <c r="D13" s="8">
        <f t="shared" si="0"/>
        <v>28040.73</v>
      </c>
      <c r="E13" s="14">
        <f t="shared" si="1"/>
        <v>28040.73</v>
      </c>
    </row>
    <row r="14" spans="1:5">
      <c r="A14" s="17" t="s">
        <v>18</v>
      </c>
      <c r="B14" s="3" t="s">
        <v>115</v>
      </c>
      <c r="C14" s="8">
        <v>46457.324999999997</v>
      </c>
      <c r="D14" s="8">
        <f t="shared" si="0"/>
        <v>46457.33</v>
      </c>
      <c r="E14" s="14">
        <f t="shared" si="1"/>
        <v>46457.33</v>
      </c>
    </row>
    <row r="15" spans="1:5">
      <c r="A15" s="17" t="s">
        <v>19</v>
      </c>
      <c r="B15" s="3" t="s">
        <v>116</v>
      </c>
      <c r="C15" s="8">
        <v>3604.1417000000001</v>
      </c>
      <c r="D15" s="8">
        <f t="shared" si="0"/>
        <v>3604.14</v>
      </c>
      <c r="E15" s="14">
        <f t="shared" si="1"/>
        <v>3604.14</v>
      </c>
    </row>
    <row r="16" spans="1:5" ht="30">
      <c r="A16" s="17" t="s">
        <v>20</v>
      </c>
      <c r="B16" s="3" t="s">
        <v>122</v>
      </c>
      <c r="C16" s="8">
        <v>4781.2332999999999</v>
      </c>
      <c r="D16" s="8">
        <f t="shared" si="0"/>
        <v>4781.2299999999996</v>
      </c>
      <c r="E16" s="14">
        <f t="shared" si="1"/>
        <v>4781.2299999999996</v>
      </c>
    </row>
    <row r="17" spans="1:5" ht="30">
      <c r="A17" s="17" t="s">
        <v>21</v>
      </c>
      <c r="B17" s="3" t="s">
        <v>117</v>
      </c>
      <c r="C17" s="8">
        <v>9546.4583000000002</v>
      </c>
      <c r="D17" s="8">
        <f t="shared" si="0"/>
        <v>9546.4599999999991</v>
      </c>
      <c r="E17" s="14">
        <f t="shared" si="1"/>
        <v>9546.4599999999991</v>
      </c>
    </row>
    <row r="18" spans="1:5">
      <c r="A18" s="17" t="s">
        <v>22</v>
      </c>
      <c r="B18" s="3" t="s">
        <v>118</v>
      </c>
      <c r="C18" s="8">
        <v>703876.31669999997</v>
      </c>
      <c r="D18" s="8">
        <f t="shared" si="0"/>
        <v>703876.32</v>
      </c>
      <c r="E18" s="14">
        <f t="shared" si="1"/>
        <v>703876.32</v>
      </c>
    </row>
    <row r="19" spans="1:5">
      <c r="A19" s="19" t="s">
        <v>2</v>
      </c>
      <c r="B19" s="20"/>
      <c r="C19" s="9">
        <f>SUM(C6:C18)</f>
        <v>1725234.0916999998</v>
      </c>
      <c r="D19" s="9">
        <f>SUM(D6:D18)</f>
        <v>1725234.0899999999</v>
      </c>
      <c r="E19" s="10">
        <f>SUM(E6:E18)</f>
        <v>1725234.0899999999</v>
      </c>
    </row>
    <row r="20" spans="1:5">
      <c r="A20" s="19" t="s">
        <v>3</v>
      </c>
      <c r="B20" s="20"/>
      <c r="C20" s="4"/>
      <c r="D20" s="4"/>
      <c r="E20" s="13"/>
    </row>
    <row r="21" spans="1:5" ht="30">
      <c r="A21" s="17" t="s">
        <v>24</v>
      </c>
      <c r="B21" s="5" t="s">
        <v>119</v>
      </c>
      <c r="C21" s="8">
        <v>114688.7167</v>
      </c>
      <c r="D21" s="8">
        <f t="shared" ref="D21:D27" si="2">ROUND(+C21,2)</f>
        <v>114688.72</v>
      </c>
      <c r="E21" s="14">
        <f t="shared" ref="E21:E34" si="3">+D21</f>
        <v>114688.72</v>
      </c>
    </row>
    <row r="22" spans="1:5">
      <c r="A22" s="17" t="s">
        <v>25</v>
      </c>
      <c r="B22" s="5" t="s">
        <v>125</v>
      </c>
      <c r="C22" s="8">
        <v>24946.875</v>
      </c>
      <c r="D22" s="8">
        <f t="shared" si="2"/>
        <v>24946.880000000001</v>
      </c>
      <c r="E22" s="14">
        <f t="shared" si="3"/>
        <v>24946.880000000001</v>
      </c>
    </row>
    <row r="23" spans="1:5" ht="30">
      <c r="A23" s="17" t="s">
        <v>26</v>
      </c>
      <c r="B23" s="5" t="s">
        <v>123</v>
      </c>
      <c r="C23" s="8">
        <v>252155.32500000001</v>
      </c>
      <c r="D23" s="8">
        <f t="shared" si="2"/>
        <v>252155.33</v>
      </c>
      <c r="E23" s="14">
        <f t="shared" si="3"/>
        <v>252155.33</v>
      </c>
    </row>
    <row r="24" spans="1:5">
      <c r="A24" s="17" t="s">
        <v>27</v>
      </c>
      <c r="B24" s="5" t="s">
        <v>124</v>
      </c>
      <c r="C24" s="8">
        <v>42383.6417</v>
      </c>
      <c r="D24" s="8">
        <f t="shared" si="2"/>
        <v>42383.64</v>
      </c>
      <c r="E24" s="14">
        <f t="shared" si="3"/>
        <v>42383.64</v>
      </c>
    </row>
    <row r="25" spans="1:5">
      <c r="A25" s="17" t="s">
        <v>28</v>
      </c>
      <c r="B25" s="5" t="s">
        <v>126</v>
      </c>
      <c r="C25" s="8">
        <v>58717.658300000003</v>
      </c>
      <c r="D25" s="8">
        <f t="shared" si="2"/>
        <v>58717.66</v>
      </c>
      <c r="E25" s="14">
        <f t="shared" si="3"/>
        <v>58717.66</v>
      </c>
    </row>
    <row r="26" spans="1:5">
      <c r="A26" s="17" t="s">
        <v>29</v>
      </c>
      <c r="B26" s="5" t="s">
        <v>127</v>
      </c>
      <c r="C26" s="8">
        <v>29412.008300000001</v>
      </c>
      <c r="D26" s="8">
        <f t="shared" si="2"/>
        <v>29412.01</v>
      </c>
      <c r="E26" s="14">
        <f t="shared" si="3"/>
        <v>29412.01</v>
      </c>
    </row>
    <row r="27" spans="1:5" ht="30">
      <c r="A27" s="17" t="s">
        <v>30</v>
      </c>
      <c r="B27" s="5" t="s">
        <v>128</v>
      </c>
      <c r="C27" s="8">
        <v>223837.8083</v>
      </c>
      <c r="D27" s="8">
        <f t="shared" si="2"/>
        <v>223837.81</v>
      </c>
      <c r="E27" s="14">
        <f t="shared" si="3"/>
        <v>223837.81</v>
      </c>
    </row>
    <row r="28" spans="1:5">
      <c r="A28" s="19" t="s">
        <v>4</v>
      </c>
      <c r="B28" s="20"/>
      <c r="C28" s="9">
        <f>SUM(C21:C27)</f>
        <v>746142.03330000001</v>
      </c>
      <c r="D28" s="9">
        <f>SUM(D21:D27)</f>
        <v>746142.05</v>
      </c>
      <c r="E28" s="10">
        <f>SUM(E21:E27)</f>
        <v>746142.05</v>
      </c>
    </row>
    <row r="29" spans="1:5" ht="28.5">
      <c r="A29" s="16" t="s">
        <v>31</v>
      </c>
      <c r="B29" s="6" t="s">
        <v>23</v>
      </c>
      <c r="C29" s="9">
        <v>3087.3083000000001</v>
      </c>
      <c r="D29" s="9">
        <f>ROUND(+C29,2)</f>
        <v>3087.31</v>
      </c>
      <c r="E29" s="14">
        <f t="shared" si="3"/>
        <v>3087.31</v>
      </c>
    </row>
    <row r="30" spans="1:5">
      <c r="A30" s="19" t="s">
        <v>5</v>
      </c>
      <c r="B30" s="20"/>
      <c r="C30" s="4"/>
      <c r="D30" s="4"/>
      <c r="E30" s="13"/>
    </row>
    <row r="31" spans="1:5">
      <c r="A31" s="17" t="s">
        <v>32</v>
      </c>
      <c r="B31" s="3" t="s">
        <v>129</v>
      </c>
      <c r="C31" s="8">
        <v>61665.466699999997</v>
      </c>
      <c r="D31" s="8">
        <f>ROUND(+C31,2)</f>
        <v>61665.47</v>
      </c>
      <c r="E31" s="14">
        <f t="shared" si="3"/>
        <v>61665.47</v>
      </c>
    </row>
    <row r="32" spans="1:5">
      <c r="A32" s="17" t="s">
        <v>33</v>
      </c>
      <c r="B32" s="3" t="s">
        <v>130</v>
      </c>
      <c r="C32" s="8">
        <v>293815.98330000002</v>
      </c>
      <c r="D32" s="8">
        <f>ROUND(+C32,2)</f>
        <v>293815.98</v>
      </c>
      <c r="E32" s="14">
        <f t="shared" si="3"/>
        <v>293815.98</v>
      </c>
    </row>
    <row r="33" spans="1:5">
      <c r="A33" s="17" t="s">
        <v>34</v>
      </c>
      <c r="B33" s="3" t="s">
        <v>131</v>
      </c>
      <c r="C33" s="8">
        <v>4656.5333000000001</v>
      </c>
      <c r="D33" s="8">
        <f>ROUND(+C33,2)</f>
        <v>4656.53</v>
      </c>
      <c r="E33" s="14">
        <f t="shared" si="3"/>
        <v>4656.53</v>
      </c>
    </row>
    <row r="34" spans="1:5">
      <c r="A34" s="17" t="s">
        <v>35</v>
      </c>
      <c r="B34" s="3" t="s">
        <v>132</v>
      </c>
      <c r="C34" s="11">
        <v>480.97500000000002</v>
      </c>
      <c r="D34" s="8">
        <f>ROUND(+C34,2)</f>
        <v>480.98</v>
      </c>
      <c r="E34" s="14">
        <f t="shared" si="3"/>
        <v>480.98</v>
      </c>
    </row>
    <row r="35" spans="1:5">
      <c r="A35" s="19" t="s">
        <v>6</v>
      </c>
      <c r="B35" s="20"/>
      <c r="C35" s="9">
        <f>SUM(C31:C34)</f>
        <v>360618.9583</v>
      </c>
      <c r="D35" s="9">
        <f>SUM(D31:D34)</f>
        <v>360618.95999999996</v>
      </c>
      <c r="E35" s="10">
        <f>SUM(E31:E34)</f>
        <v>360618.95999999996</v>
      </c>
    </row>
    <row r="36" spans="1:5">
      <c r="A36" s="19" t="s">
        <v>7</v>
      </c>
      <c r="B36" s="20"/>
      <c r="C36" s="9">
        <f>+C35+C29+C28+C19</f>
        <v>2835082.3915999997</v>
      </c>
      <c r="D36" s="9">
        <f>+D35+D29+D28+D19</f>
        <v>2835082.41</v>
      </c>
      <c r="E36" s="10">
        <f>+E35+E29+E28+E19</f>
        <v>2835082.41</v>
      </c>
    </row>
    <row r="37" spans="1:5">
      <c r="A37" s="19" t="s">
        <v>8</v>
      </c>
      <c r="B37" s="20"/>
      <c r="C37" s="4"/>
      <c r="D37" s="4"/>
      <c r="E37" s="13"/>
    </row>
    <row r="38" spans="1:5">
      <c r="A38" s="17" t="s">
        <v>36</v>
      </c>
      <c r="B38" s="7" t="s">
        <v>133</v>
      </c>
      <c r="C38" s="8">
        <v>31419.224999999999</v>
      </c>
      <c r="D38" s="8">
        <f t="shared" ref="D38:D69" si="4">ROUND(+C38,2)</f>
        <v>31419.23</v>
      </c>
      <c r="E38" s="14">
        <f t="shared" ref="E38:E101" si="5">+D38</f>
        <v>31419.23</v>
      </c>
    </row>
    <row r="39" spans="1:5" ht="15" customHeight="1">
      <c r="A39" s="17" t="s">
        <v>37</v>
      </c>
      <c r="B39" s="7" t="s">
        <v>134</v>
      </c>
      <c r="C39" s="8">
        <v>25111.35</v>
      </c>
      <c r="D39" s="8">
        <f t="shared" si="4"/>
        <v>25111.35</v>
      </c>
      <c r="E39" s="14">
        <f t="shared" si="5"/>
        <v>25111.35</v>
      </c>
    </row>
    <row r="40" spans="1:5" ht="15" customHeight="1">
      <c r="A40" s="17" t="s">
        <v>38</v>
      </c>
      <c r="B40" s="7" t="s">
        <v>135</v>
      </c>
      <c r="C40" s="8">
        <v>13697.1</v>
      </c>
      <c r="D40" s="8">
        <f t="shared" si="4"/>
        <v>13697.1</v>
      </c>
      <c r="E40" s="14">
        <f t="shared" si="5"/>
        <v>13697.1</v>
      </c>
    </row>
    <row r="41" spans="1:5" ht="15" customHeight="1">
      <c r="A41" s="17" t="s">
        <v>39</v>
      </c>
      <c r="B41" s="7" t="s">
        <v>136</v>
      </c>
      <c r="C41" s="8">
        <v>33281.550000000003</v>
      </c>
      <c r="D41" s="8">
        <f t="shared" si="4"/>
        <v>33281.550000000003</v>
      </c>
      <c r="E41" s="14">
        <f t="shared" si="5"/>
        <v>33281.550000000003</v>
      </c>
    </row>
    <row r="42" spans="1:5" ht="15" customHeight="1">
      <c r="A42" s="17" t="s">
        <v>40</v>
      </c>
      <c r="B42" s="7" t="s">
        <v>137</v>
      </c>
      <c r="C42" s="8">
        <v>7148.9250000000002</v>
      </c>
      <c r="D42" s="8">
        <f t="shared" si="4"/>
        <v>7148.93</v>
      </c>
      <c r="E42" s="14">
        <f t="shared" si="5"/>
        <v>7148.93</v>
      </c>
    </row>
    <row r="43" spans="1:5" ht="15" customHeight="1">
      <c r="A43" s="17" t="s">
        <v>41</v>
      </c>
      <c r="B43" s="7" t="s">
        <v>138</v>
      </c>
      <c r="C43" s="8">
        <v>6728.4</v>
      </c>
      <c r="D43" s="8">
        <f t="shared" si="4"/>
        <v>6728.4</v>
      </c>
      <c r="E43" s="14">
        <f t="shared" si="5"/>
        <v>6728.4</v>
      </c>
    </row>
    <row r="44" spans="1:5" ht="15" customHeight="1">
      <c r="A44" s="17" t="s">
        <v>42</v>
      </c>
      <c r="B44" s="7" t="s">
        <v>139</v>
      </c>
      <c r="C44" s="8">
        <v>9672.0750000000007</v>
      </c>
      <c r="D44" s="8">
        <f t="shared" si="4"/>
        <v>9672.08</v>
      </c>
      <c r="E44" s="14">
        <f t="shared" si="5"/>
        <v>9672.08</v>
      </c>
    </row>
    <row r="45" spans="1:5" ht="15" customHeight="1">
      <c r="A45" s="17" t="s">
        <v>43</v>
      </c>
      <c r="B45" s="7" t="s">
        <v>140</v>
      </c>
      <c r="C45" s="8">
        <v>38087.550000000003</v>
      </c>
      <c r="D45" s="8">
        <f t="shared" si="4"/>
        <v>38087.550000000003</v>
      </c>
      <c r="E45" s="14">
        <f t="shared" si="5"/>
        <v>38087.550000000003</v>
      </c>
    </row>
    <row r="46" spans="1:5" ht="15" customHeight="1">
      <c r="A46" s="17" t="s">
        <v>44</v>
      </c>
      <c r="B46" s="7" t="s">
        <v>141</v>
      </c>
      <c r="C46" s="8">
        <v>14778.45</v>
      </c>
      <c r="D46" s="8">
        <f t="shared" si="4"/>
        <v>14778.45</v>
      </c>
      <c r="E46" s="14">
        <f t="shared" si="5"/>
        <v>14778.45</v>
      </c>
    </row>
    <row r="47" spans="1:5" ht="15" customHeight="1">
      <c r="A47" s="17" t="s">
        <v>45</v>
      </c>
      <c r="B47" s="7" t="s">
        <v>142</v>
      </c>
      <c r="C47" s="8">
        <v>1150075.8</v>
      </c>
      <c r="D47" s="8">
        <f t="shared" si="4"/>
        <v>1150075.8</v>
      </c>
      <c r="E47" s="14">
        <f t="shared" si="5"/>
        <v>1150075.8</v>
      </c>
    </row>
    <row r="48" spans="1:5" ht="15" customHeight="1">
      <c r="A48" s="17" t="s">
        <v>46</v>
      </c>
      <c r="B48" s="7" t="s">
        <v>143</v>
      </c>
      <c r="C48" s="8">
        <v>34242.75</v>
      </c>
      <c r="D48" s="8">
        <f t="shared" si="4"/>
        <v>34242.75</v>
      </c>
      <c r="E48" s="14">
        <f t="shared" si="5"/>
        <v>34242.75</v>
      </c>
    </row>
    <row r="49" spans="1:5" ht="15" customHeight="1">
      <c r="A49" s="17" t="s">
        <v>47</v>
      </c>
      <c r="B49" s="7" t="s">
        <v>144</v>
      </c>
      <c r="C49" s="8">
        <v>28595.7</v>
      </c>
      <c r="D49" s="8">
        <f t="shared" si="4"/>
        <v>28595.7</v>
      </c>
      <c r="E49" s="14">
        <f t="shared" si="5"/>
        <v>28595.7</v>
      </c>
    </row>
    <row r="50" spans="1:5" ht="15" customHeight="1">
      <c r="A50" s="17" t="s">
        <v>48</v>
      </c>
      <c r="B50" s="7" t="s">
        <v>145</v>
      </c>
      <c r="C50" s="8">
        <v>344409.97499999998</v>
      </c>
      <c r="D50" s="8">
        <f t="shared" si="4"/>
        <v>344409.98</v>
      </c>
      <c r="E50" s="14">
        <f t="shared" si="5"/>
        <v>344409.98</v>
      </c>
    </row>
    <row r="51" spans="1:5" ht="15" customHeight="1">
      <c r="A51" s="17" t="s">
        <v>49</v>
      </c>
      <c r="B51" s="7" t="s">
        <v>146</v>
      </c>
      <c r="C51" s="8">
        <v>8410.5</v>
      </c>
      <c r="D51" s="8">
        <f t="shared" si="4"/>
        <v>8410.5</v>
      </c>
      <c r="E51" s="14">
        <f t="shared" si="5"/>
        <v>8410.5</v>
      </c>
    </row>
    <row r="52" spans="1:5" ht="15" customHeight="1">
      <c r="A52" s="17" t="s">
        <v>50</v>
      </c>
      <c r="B52" s="7" t="s">
        <v>147</v>
      </c>
      <c r="C52" s="8">
        <v>20305.349999999999</v>
      </c>
      <c r="D52" s="8">
        <f t="shared" si="4"/>
        <v>20305.349999999999</v>
      </c>
      <c r="E52" s="14">
        <f t="shared" si="5"/>
        <v>20305.349999999999</v>
      </c>
    </row>
    <row r="53" spans="1:5" ht="15" customHeight="1">
      <c r="A53" s="17" t="s">
        <v>51</v>
      </c>
      <c r="B53" s="7" t="s">
        <v>148</v>
      </c>
      <c r="C53" s="8">
        <v>36525.599999999999</v>
      </c>
      <c r="D53" s="8">
        <f t="shared" si="4"/>
        <v>36525.599999999999</v>
      </c>
      <c r="E53" s="14">
        <f t="shared" si="5"/>
        <v>36525.599999999999</v>
      </c>
    </row>
    <row r="54" spans="1:5" ht="15" customHeight="1">
      <c r="A54" s="17" t="s">
        <v>52</v>
      </c>
      <c r="B54" s="7" t="s">
        <v>149</v>
      </c>
      <c r="C54" s="8">
        <v>19043.775000000001</v>
      </c>
      <c r="D54" s="8">
        <f t="shared" si="4"/>
        <v>19043.78</v>
      </c>
      <c r="E54" s="14">
        <f t="shared" si="5"/>
        <v>19043.78</v>
      </c>
    </row>
    <row r="55" spans="1:5" ht="15" customHeight="1">
      <c r="A55" s="17" t="s">
        <v>53</v>
      </c>
      <c r="B55" s="7" t="s">
        <v>150</v>
      </c>
      <c r="C55" s="8">
        <v>25832.25</v>
      </c>
      <c r="D55" s="8">
        <f t="shared" si="4"/>
        <v>25832.25</v>
      </c>
      <c r="E55" s="14">
        <f t="shared" si="5"/>
        <v>25832.25</v>
      </c>
    </row>
    <row r="56" spans="1:5" ht="15" customHeight="1">
      <c r="A56" s="17" t="s">
        <v>54</v>
      </c>
      <c r="B56" s="7" t="s">
        <v>151</v>
      </c>
      <c r="C56" s="8">
        <v>23489.325000000001</v>
      </c>
      <c r="D56" s="8">
        <f t="shared" si="4"/>
        <v>23489.33</v>
      </c>
      <c r="E56" s="14">
        <f t="shared" si="5"/>
        <v>23489.33</v>
      </c>
    </row>
    <row r="57" spans="1:5" ht="15" customHeight="1">
      <c r="A57" s="17" t="s">
        <v>55</v>
      </c>
      <c r="B57" s="7" t="s">
        <v>152</v>
      </c>
      <c r="C57" s="8">
        <v>315814.27500000002</v>
      </c>
      <c r="D57" s="8">
        <f t="shared" si="4"/>
        <v>315814.28000000003</v>
      </c>
      <c r="E57" s="14">
        <f t="shared" si="5"/>
        <v>315814.28000000003</v>
      </c>
    </row>
    <row r="58" spans="1:5" ht="15" customHeight="1">
      <c r="A58" s="17" t="s">
        <v>56</v>
      </c>
      <c r="B58" s="7" t="s">
        <v>153</v>
      </c>
      <c r="C58" s="8">
        <v>30698.325000000001</v>
      </c>
      <c r="D58" s="8">
        <f t="shared" si="4"/>
        <v>30698.33</v>
      </c>
      <c r="E58" s="14">
        <f t="shared" si="5"/>
        <v>30698.33</v>
      </c>
    </row>
    <row r="59" spans="1:5" ht="15" customHeight="1">
      <c r="A59" s="17" t="s">
        <v>57</v>
      </c>
      <c r="B59" s="7" t="s">
        <v>154</v>
      </c>
      <c r="C59" s="8">
        <v>59354.1</v>
      </c>
      <c r="D59" s="8">
        <f t="shared" si="4"/>
        <v>59354.1</v>
      </c>
      <c r="E59" s="14">
        <f t="shared" si="5"/>
        <v>59354.1</v>
      </c>
    </row>
    <row r="60" spans="1:5" ht="15" customHeight="1">
      <c r="A60" s="17" t="s">
        <v>58</v>
      </c>
      <c r="B60" s="7" t="s">
        <v>155</v>
      </c>
      <c r="C60" s="8">
        <v>5767.2</v>
      </c>
      <c r="D60" s="8">
        <f t="shared" si="4"/>
        <v>5767.2</v>
      </c>
      <c r="E60" s="14">
        <f t="shared" si="5"/>
        <v>5767.2</v>
      </c>
    </row>
    <row r="61" spans="1:5" ht="15" customHeight="1">
      <c r="A61" s="17" t="s">
        <v>59</v>
      </c>
      <c r="B61" s="7" t="s">
        <v>156</v>
      </c>
      <c r="C61" s="8">
        <v>13096.35</v>
      </c>
      <c r="D61" s="8">
        <f t="shared" si="4"/>
        <v>13096.35</v>
      </c>
      <c r="E61" s="14">
        <f t="shared" si="5"/>
        <v>13096.35</v>
      </c>
    </row>
    <row r="62" spans="1:5" ht="15" customHeight="1">
      <c r="A62" s="17" t="s">
        <v>60</v>
      </c>
      <c r="B62" s="7" t="s">
        <v>157</v>
      </c>
      <c r="C62" s="8">
        <v>19644.525000000001</v>
      </c>
      <c r="D62" s="8">
        <f t="shared" si="4"/>
        <v>19644.53</v>
      </c>
      <c r="E62" s="14">
        <f t="shared" si="5"/>
        <v>19644.53</v>
      </c>
    </row>
    <row r="63" spans="1:5" ht="15" customHeight="1">
      <c r="A63" s="17" t="s">
        <v>61</v>
      </c>
      <c r="B63" s="7" t="s">
        <v>158</v>
      </c>
      <c r="C63" s="8">
        <v>27274.05</v>
      </c>
      <c r="D63" s="8">
        <f t="shared" si="4"/>
        <v>27274.05</v>
      </c>
      <c r="E63" s="14">
        <f t="shared" si="5"/>
        <v>27274.05</v>
      </c>
    </row>
    <row r="64" spans="1:5" ht="15" customHeight="1">
      <c r="A64" s="17" t="s">
        <v>62</v>
      </c>
      <c r="B64" s="7" t="s">
        <v>159</v>
      </c>
      <c r="C64" s="8">
        <v>141957.22500000001</v>
      </c>
      <c r="D64" s="8">
        <f t="shared" si="4"/>
        <v>141957.23000000001</v>
      </c>
      <c r="E64" s="14">
        <f t="shared" si="5"/>
        <v>141957.23000000001</v>
      </c>
    </row>
    <row r="65" spans="1:5" ht="15" customHeight="1">
      <c r="A65" s="17" t="s">
        <v>63</v>
      </c>
      <c r="B65" s="7" t="s">
        <v>160</v>
      </c>
      <c r="C65" s="8">
        <v>120029.85</v>
      </c>
      <c r="D65" s="8">
        <f t="shared" si="4"/>
        <v>120029.85</v>
      </c>
      <c r="E65" s="14">
        <f t="shared" si="5"/>
        <v>120029.85</v>
      </c>
    </row>
    <row r="66" spans="1:5" ht="15" customHeight="1">
      <c r="A66" s="17" t="s">
        <v>64</v>
      </c>
      <c r="B66" s="7" t="s">
        <v>161</v>
      </c>
      <c r="C66" s="4">
        <v>240.3</v>
      </c>
      <c r="D66" s="8">
        <f t="shared" si="4"/>
        <v>240.3</v>
      </c>
      <c r="E66" s="14">
        <f t="shared" si="5"/>
        <v>240.3</v>
      </c>
    </row>
    <row r="67" spans="1:5" ht="15" customHeight="1">
      <c r="A67" s="17" t="s">
        <v>65</v>
      </c>
      <c r="B67" s="7" t="s">
        <v>162</v>
      </c>
      <c r="C67" s="8">
        <v>10873.575000000001</v>
      </c>
      <c r="D67" s="8">
        <f t="shared" si="4"/>
        <v>10873.58</v>
      </c>
      <c r="E67" s="14">
        <f t="shared" si="5"/>
        <v>10873.58</v>
      </c>
    </row>
    <row r="68" spans="1:5" ht="15" customHeight="1">
      <c r="A68" s="17" t="s">
        <v>66</v>
      </c>
      <c r="B68" s="7" t="s">
        <v>163</v>
      </c>
      <c r="C68" s="8">
        <v>14478.075000000001</v>
      </c>
      <c r="D68" s="8">
        <f t="shared" si="4"/>
        <v>14478.08</v>
      </c>
      <c r="E68" s="14">
        <f t="shared" si="5"/>
        <v>14478.08</v>
      </c>
    </row>
    <row r="69" spans="1:5" ht="15" customHeight="1">
      <c r="A69" s="17" t="s">
        <v>67</v>
      </c>
      <c r="B69" s="7" t="s">
        <v>164</v>
      </c>
      <c r="C69" s="8">
        <v>55269</v>
      </c>
      <c r="D69" s="8">
        <f t="shared" si="4"/>
        <v>55269</v>
      </c>
      <c r="E69" s="14">
        <f t="shared" si="5"/>
        <v>55269</v>
      </c>
    </row>
    <row r="70" spans="1:5" ht="15" customHeight="1">
      <c r="A70" s="17" t="s">
        <v>68</v>
      </c>
      <c r="B70" s="7" t="s">
        <v>165</v>
      </c>
      <c r="C70" s="8">
        <v>33101.324999999997</v>
      </c>
      <c r="D70" s="8">
        <f t="shared" ref="D70:D101" si="6">ROUND(+C70,2)</f>
        <v>33101.33</v>
      </c>
      <c r="E70" s="14">
        <f t="shared" si="5"/>
        <v>33101.33</v>
      </c>
    </row>
    <row r="71" spans="1:5" ht="15" customHeight="1">
      <c r="A71" s="17" t="s">
        <v>69</v>
      </c>
      <c r="B71" s="7" t="s">
        <v>166</v>
      </c>
      <c r="C71" s="8">
        <v>7028.7749999999996</v>
      </c>
      <c r="D71" s="8">
        <f t="shared" si="6"/>
        <v>7028.78</v>
      </c>
      <c r="E71" s="14">
        <f t="shared" si="5"/>
        <v>7028.78</v>
      </c>
    </row>
    <row r="72" spans="1:5" ht="15" customHeight="1">
      <c r="A72" s="17" t="s">
        <v>70</v>
      </c>
      <c r="B72" s="7" t="s">
        <v>167</v>
      </c>
      <c r="C72" s="8">
        <v>29436.75</v>
      </c>
      <c r="D72" s="8">
        <f t="shared" si="6"/>
        <v>29436.75</v>
      </c>
      <c r="E72" s="14">
        <f t="shared" si="5"/>
        <v>29436.75</v>
      </c>
    </row>
    <row r="73" spans="1:5" ht="15" customHeight="1">
      <c r="A73" s="17" t="s">
        <v>71</v>
      </c>
      <c r="B73" s="7" t="s">
        <v>168</v>
      </c>
      <c r="C73" s="8">
        <v>19284.075000000001</v>
      </c>
      <c r="D73" s="8">
        <f t="shared" si="6"/>
        <v>19284.080000000002</v>
      </c>
      <c r="E73" s="14">
        <f t="shared" si="5"/>
        <v>19284.080000000002</v>
      </c>
    </row>
    <row r="74" spans="1:5" ht="15" customHeight="1">
      <c r="A74" s="17" t="s">
        <v>72</v>
      </c>
      <c r="B74" s="7" t="s">
        <v>169</v>
      </c>
      <c r="C74" s="8">
        <v>11294.1</v>
      </c>
      <c r="D74" s="8">
        <f t="shared" si="6"/>
        <v>11294.1</v>
      </c>
      <c r="E74" s="14">
        <f t="shared" si="5"/>
        <v>11294.1</v>
      </c>
    </row>
    <row r="75" spans="1:5" ht="15" customHeight="1">
      <c r="A75" s="17" t="s">
        <v>73</v>
      </c>
      <c r="B75" s="7" t="s">
        <v>170</v>
      </c>
      <c r="C75" s="8">
        <v>75213.899999999994</v>
      </c>
      <c r="D75" s="8">
        <f t="shared" si="6"/>
        <v>75213.899999999994</v>
      </c>
      <c r="E75" s="14">
        <f t="shared" si="5"/>
        <v>75213.899999999994</v>
      </c>
    </row>
    <row r="76" spans="1:5" ht="15" customHeight="1">
      <c r="A76" s="17" t="s">
        <v>74</v>
      </c>
      <c r="B76" s="7" t="s">
        <v>171</v>
      </c>
      <c r="C76" s="8">
        <v>10693.35</v>
      </c>
      <c r="D76" s="8">
        <f t="shared" si="6"/>
        <v>10693.35</v>
      </c>
      <c r="E76" s="14">
        <f t="shared" si="5"/>
        <v>10693.35</v>
      </c>
    </row>
    <row r="77" spans="1:5" ht="15" customHeight="1">
      <c r="A77" s="17" t="s">
        <v>75</v>
      </c>
      <c r="B77" s="7" t="s">
        <v>172</v>
      </c>
      <c r="C77" s="8">
        <v>231649.2</v>
      </c>
      <c r="D77" s="8">
        <f t="shared" si="6"/>
        <v>231649.2</v>
      </c>
      <c r="E77" s="14">
        <f t="shared" si="5"/>
        <v>231649.2</v>
      </c>
    </row>
    <row r="78" spans="1:5" ht="15" customHeight="1">
      <c r="A78" s="17" t="s">
        <v>76</v>
      </c>
      <c r="B78" s="7" t="s">
        <v>173</v>
      </c>
      <c r="C78" s="8">
        <v>13576.95</v>
      </c>
      <c r="D78" s="8">
        <f t="shared" si="6"/>
        <v>13576.95</v>
      </c>
      <c r="E78" s="14">
        <f t="shared" si="5"/>
        <v>13576.95</v>
      </c>
    </row>
    <row r="79" spans="1:5" ht="15" customHeight="1">
      <c r="A79" s="17" t="s">
        <v>77</v>
      </c>
      <c r="B79" s="7" t="s">
        <v>174</v>
      </c>
      <c r="C79" s="8">
        <v>12615.75</v>
      </c>
      <c r="D79" s="8">
        <f t="shared" si="6"/>
        <v>12615.75</v>
      </c>
      <c r="E79" s="14">
        <f t="shared" si="5"/>
        <v>12615.75</v>
      </c>
    </row>
    <row r="80" spans="1:5" ht="15" customHeight="1">
      <c r="A80" s="17" t="s">
        <v>78</v>
      </c>
      <c r="B80" s="7" t="s">
        <v>175</v>
      </c>
      <c r="C80" s="8">
        <v>117146.25</v>
      </c>
      <c r="D80" s="8">
        <f t="shared" si="6"/>
        <v>117146.25</v>
      </c>
      <c r="E80" s="14">
        <f t="shared" si="5"/>
        <v>117146.25</v>
      </c>
    </row>
    <row r="81" spans="1:5" ht="15" customHeight="1">
      <c r="A81" s="17" t="s">
        <v>79</v>
      </c>
      <c r="B81" s="7" t="s">
        <v>176</v>
      </c>
      <c r="C81" s="8">
        <v>40190.175000000003</v>
      </c>
      <c r="D81" s="8">
        <f t="shared" si="6"/>
        <v>40190.18</v>
      </c>
      <c r="E81" s="14">
        <f t="shared" si="5"/>
        <v>40190.18</v>
      </c>
    </row>
    <row r="82" spans="1:5" ht="15" customHeight="1">
      <c r="A82" s="17" t="s">
        <v>80</v>
      </c>
      <c r="B82" s="7" t="s">
        <v>177</v>
      </c>
      <c r="C82" s="8">
        <v>181126.125</v>
      </c>
      <c r="D82" s="8">
        <f t="shared" si="6"/>
        <v>181126.13</v>
      </c>
      <c r="E82" s="14">
        <f t="shared" si="5"/>
        <v>181126.13</v>
      </c>
    </row>
    <row r="83" spans="1:5" ht="15" customHeight="1">
      <c r="A83" s="17" t="s">
        <v>81</v>
      </c>
      <c r="B83" s="7" t="s">
        <v>178</v>
      </c>
      <c r="C83" s="4">
        <v>240.3</v>
      </c>
      <c r="D83" s="8">
        <f t="shared" si="6"/>
        <v>240.3</v>
      </c>
      <c r="E83" s="14">
        <f t="shared" si="5"/>
        <v>240.3</v>
      </c>
    </row>
    <row r="84" spans="1:5" ht="15" customHeight="1">
      <c r="A84" s="17" t="s">
        <v>82</v>
      </c>
      <c r="B84" s="7" t="s">
        <v>179</v>
      </c>
      <c r="C84" s="8">
        <v>104890.95</v>
      </c>
      <c r="D84" s="8">
        <f t="shared" si="6"/>
        <v>104890.95</v>
      </c>
      <c r="E84" s="14">
        <f t="shared" si="5"/>
        <v>104890.95</v>
      </c>
    </row>
    <row r="85" spans="1:5" ht="15" customHeight="1">
      <c r="A85" s="17" t="s">
        <v>83</v>
      </c>
      <c r="B85" s="7" t="s">
        <v>180</v>
      </c>
      <c r="C85" s="8">
        <v>279709.2</v>
      </c>
      <c r="D85" s="8">
        <f t="shared" si="6"/>
        <v>279709.2</v>
      </c>
      <c r="E85" s="14">
        <f t="shared" si="5"/>
        <v>279709.2</v>
      </c>
    </row>
    <row r="86" spans="1:5" ht="15" customHeight="1">
      <c r="A86" s="17" t="s">
        <v>84</v>
      </c>
      <c r="B86" s="7" t="s">
        <v>181</v>
      </c>
      <c r="C86" s="8">
        <v>54968.625</v>
      </c>
      <c r="D86" s="8">
        <f t="shared" si="6"/>
        <v>54968.63</v>
      </c>
      <c r="E86" s="14">
        <f t="shared" si="5"/>
        <v>54968.63</v>
      </c>
    </row>
    <row r="87" spans="1:5" ht="15" customHeight="1">
      <c r="A87" s="17" t="s">
        <v>85</v>
      </c>
      <c r="B87" s="7" t="s">
        <v>182</v>
      </c>
      <c r="C87" s="8">
        <v>81641.925000000003</v>
      </c>
      <c r="D87" s="8">
        <f t="shared" si="6"/>
        <v>81641.929999999993</v>
      </c>
      <c r="E87" s="14">
        <f t="shared" si="5"/>
        <v>81641.929999999993</v>
      </c>
    </row>
    <row r="88" spans="1:5" ht="15" customHeight="1">
      <c r="A88" s="17" t="s">
        <v>86</v>
      </c>
      <c r="B88" s="7" t="s">
        <v>183</v>
      </c>
      <c r="C88" s="8">
        <v>11354.174999999999</v>
      </c>
      <c r="D88" s="8">
        <f t="shared" si="6"/>
        <v>11354.18</v>
      </c>
      <c r="E88" s="14">
        <f t="shared" si="5"/>
        <v>11354.18</v>
      </c>
    </row>
    <row r="89" spans="1:5" ht="15" customHeight="1">
      <c r="A89" s="17" t="s">
        <v>87</v>
      </c>
      <c r="B89" s="7" t="s">
        <v>184</v>
      </c>
      <c r="C89" s="8">
        <v>3484.35</v>
      </c>
      <c r="D89" s="8">
        <f t="shared" si="6"/>
        <v>3484.35</v>
      </c>
      <c r="E89" s="14">
        <f t="shared" si="5"/>
        <v>3484.35</v>
      </c>
    </row>
    <row r="90" spans="1:5" ht="15" customHeight="1">
      <c r="A90" s="17" t="s">
        <v>88</v>
      </c>
      <c r="B90" s="7" t="s">
        <v>185</v>
      </c>
      <c r="C90" s="8">
        <v>189536.625</v>
      </c>
      <c r="D90" s="8">
        <f t="shared" si="6"/>
        <v>189536.63</v>
      </c>
      <c r="E90" s="14">
        <f t="shared" si="5"/>
        <v>189536.63</v>
      </c>
    </row>
    <row r="91" spans="1:5" ht="15" customHeight="1">
      <c r="A91" s="17" t="s">
        <v>89</v>
      </c>
      <c r="B91" s="7" t="s">
        <v>186</v>
      </c>
      <c r="C91" s="8">
        <v>44876.025000000001</v>
      </c>
      <c r="D91" s="8">
        <f t="shared" si="6"/>
        <v>44876.03</v>
      </c>
      <c r="E91" s="14">
        <f t="shared" si="5"/>
        <v>44876.03</v>
      </c>
    </row>
    <row r="92" spans="1:5" ht="15" customHeight="1">
      <c r="A92" s="17" t="s">
        <v>90</v>
      </c>
      <c r="B92" s="7" t="s">
        <v>187</v>
      </c>
      <c r="C92" s="8">
        <v>59173.875</v>
      </c>
      <c r="D92" s="8">
        <f t="shared" si="6"/>
        <v>59173.88</v>
      </c>
      <c r="E92" s="14">
        <f t="shared" si="5"/>
        <v>59173.88</v>
      </c>
    </row>
    <row r="93" spans="1:5" ht="15" customHeight="1">
      <c r="A93" s="17" t="s">
        <v>91</v>
      </c>
      <c r="B93" s="7" t="s">
        <v>188</v>
      </c>
      <c r="C93" s="8">
        <v>8770.9500000000007</v>
      </c>
      <c r="D93" s="8">
        <f t="shared" si="6"/>
        <v>8770.9500000000007</v>
      </c>
      <c r="E93" s="14">
        <f t="shared" si="5"/>
        <v>8770.9500000000007</v>
      </c>
    </row>
    <row r="94" spans="1:5" ht="15" customHeight="1">
      <c r="A94" s="17" t="s">
        <v>92</v>
      </c>
      <c r="B94" s="7" t="s">
        <v>189</v>
      </c>
      <c r="C94" s="8">
        <v>4625.7749999999996</v>
      </c>
      <c r="D94" s="8">
        <f t="shared" si="6"/>
        <v>4625.78</v>
      </c>
      <c r="E94" s="14">
        <f t="shared" si="5"/>
        <v>4625.78</v>
      </c>
    </row>
    <row r="95" spans="1:5" ht="15" customHeight="1">
      <c r="A95" s="17" t="s">
        <v>93</v>
      </c>
      <c r="B95" s="7" t="s">
        <v>190</v>
      </c>
      <c r="C95" s="8">
        <v>80260.2</v>
      </c>
      <c r="D95" s="8">
        <f t="shared" si="6"/>
        <v>80260.2</v>
      </c>
      <c r="E95" s="14">
        <f t="shared" si="5"/>
        <v>80260.2</v>
      </c>
    </row>
    <row r="96" spans="1:5" ht="15" customHeight="1">
      <c r="A96" s="17" t="s">
        <v>94</v>
      </c>
      <c r="B96" s="7" t="s">
        <v>191</v>
      </c>
      <c r="C96" s="8">
        <v>57972.375</v>
      </c>
      <c r="D96" s="8">
        <f t="shared" si="6"/>
        <v>57972.38</v>
      </c>
      <c r="E96" s="14">
        <f t="shared" si="5"/>
        <v>57972.38</v>
      </c>
    </row>
    <row r="97" spans="1:13" ht="15" customHeight="1">
      <c r="A97" s="17" t="s">
        <v>95</v>
      </c>
      <c r="B97" s="7" t="s">
        <v>192</v>
      </c>
      <c r="C97" s="8">
        <v>17481.825000000001</v>
      </c>
      <c r="D97" s="8">
        <f t="shared" si="6"/>
        <v>17481.830000000002</v>
      </c>
      <c r="E97" s="14">
        <f t="shared" si="5"/>
        <v>17481.830000000002</v>
      </c>
    </row>
    <row r="98" spans="1:13" ht="15" customHeight="1">
      <c r="A98" s="17" t="s">
        <v>96</v>
      </c>
      <c r="B98" s="7" t="s">
        <v>193</v>
      </c>
      <c r="C98" s="8">
        <v>42893.55</v>
      </c>
      <c r="D98" s="8">
        <f t="shared" si="6"/>
        <v>42893.55</v>
      </c>
      <c r="E98" s="14">
        <f t="shared" si="5"/>
        <v>42893.55</v>
      </c>
    </row>
    <row r="99" spans="1:13" ht="15" customHeight="1">
      <c r="A99" s="17" t="s">
        <v>97</v>
      </c>
      <c r="B99" s="7" t="s">
        <v>194</v>
      </c>
      <c r="C99" s="8">
        <v>63979.875</v>
      </c>
      <c r="D99" s="8">
        <f t="shared" si="6"/>
        <v>63979.88</v>
      </c>
      <c r="E99" s="14">
        <f t="shared" si="5"/>
        <v>63979.88</v>
      </c>
    </row>
    <row r="100" spans="1:13" ht="15" customHeight="1">
      <c r="A100" s="17" t="s">
        <v>98</v>
      </c>
      <c r="B100" s="7" t="s">
        <v>195</v>
      </c>
      <c r="C100" s="8">
        <v>283193.55</v>
      </c>
      <c r="D100" s="8">
        <f t="shared" si="6"/>
        <v>283193.55</v>
      </c>
      <c r="E100" s="14">
        <f t="shared" si="5"/>
        <v>283193.55</v>
      </c>
    </row>
    <row r="101" spans="1:13" ht="15" customHeight="1">
      <c r="A101" s="17" t="s">
        <v>99</v>
      </c>
      <c r="B101" s="7" t="s">
        <v>196</v>
      </c>
      <c r="C101" s="8">
        <v>9071.3250000000007</v>
      </c>
      <c r="D101" s="8">
        <f t="shared" si="6"/>
        <v>9071.33</v>
      </c>
      <c r="E101" s="14">
        <f t="shared" si="5"/>
        <v>9071.33</v>
      </c>
    </row>
    <row r="102" spans="1:13" ht="15" customHeight="1">
      <c r="A102" s="17" t="s">
        <v>100</v>
      </c>
      <c r="B102" s="7" t="s">
        <v>197</v>
      </c>
      <c r="C102" s="8">
        <v>18683.325000000001</v>
      </c>
      <c r="D102" s="8">
        <f t="shared" ref="D102:D110" si="7">ROUND(+C102,2)</f>
        <v>18683.330000000002</v>
      </c>
      <c r="E102" s="14">
        <f t="shared" ref="E102:E109" si="8">+D102</f>
        <v>18683.330000000002</v>
      </c>
    </row>
    <row r="103" spans="1:13" ht="15" customHeight="1">
      <c r="A103" s="17" t="s">
        <v>101</v>
      </c>
      <c r="B103" s="7" t="s">
        <v>198</v>
      </c>
      <c r="C103" s="8">
        <v>19043.775000000001</v>
      </c>
      <c r="D103" s="8">
        <f t="shared" si="7"/>
        <v>19043.78</v>
      </c>
      <c r="E103" s="14">
        <f t="shared" si="8"/>
        <v>19043.78</v>
      </c>
    </row>
    <row r="104" spans="1:13" ht="15" customHeight="1">
      <c r="A104" s="17" t="s">
        <v>102</v>
      </c>
      <c r="B104" s="7" t="s">
        <v>199</v>
      </c>
      <c r="C104" s="8">
        <v>16821</v>
      </c>
      <c r="D104" s="8">
        <f t="shared" si="7"/>
        <v>16821</v>
      </c>
      <c r="E104" s="14">
        <f t="shared" si="8"/>
        <v>16821</v>
      </c>
    </row>
    <row r="105" spans="1:13" ht="15" customHeight="1">
      <c r="A105" s="17" t="s">
        <v>103</v>
      </c>
      <c r="B105" s="7" t="s">
        <v>200</v>
      </c>
      <c r="C105" s="8">
        <v>9672.0750000000007</v>
      </c>
      <c r="D105" s="8">
        <f t="shared" si="7"/>
        <v>9672.08</v>
      </c>
      <c r="E105" s="14">
        <f t="shared" si="8"/>
        <v>9672.08</v>
      </c>
    </row>
    <row r="106" spans="1:13" ht="15" customHeight="1">
      <c r="A106" s="17" t="s">
        <v>104</v>
      </c>
      <c r="B106" s="7" t="s">
        <v>201</v>
      </c>
      <c r="C106" s="8">
        <v>40370.400000000001</v>
      </c>
      <c r="D106" s="8">
        <f t="shared" si="7"/>
        <v>40370.400000000001</v>
      </c>
      <c r="E106" s="14">
        <f t="shared" si="8"/>
        <v>40370.400000000001</v>
      </c>
    </row>
    <row r="107" spans="1:13" ht="15" customHeight="1">
      <c r="A107" s="17" t="s">
        <v>105</v>
      </c>
      <c r="B107" s="7" t="s">
        <v>202</v>
      </c>
      <c r="C107" s="8">
        <v>33401.699999999997</v>
      </c>
      <c r="D107" s="8">
        <f t="shared" si="7"/>
        <v>33401.699999999997</v>
      </c>
      <c r="E107" s="14">
        <f t="shared" si="8"/>
        <v>33401.699999999997</v>
      </c>
      <c r="L107" s="18" t="s">
        <v>211</v>
      </c>
      <c r="M107" s="14">
        <v>101916.81</v>
      </c>
    </row>
    <row r="108" spans="1:13" ht="15" customHeight="1">
      <c r="A108" s="17" t="s">
        <v>106</v>
      </c>
      <c r="B108" s="7" t="s">
        <v>203</v>
      </c>
      <c r="C108" s="8">
        <v>5466.8249999999998</v>
      </c>
      <c r="D108" s="8">
        <f t="shared" si="7"/>
        <v>5466.83</v>
      </c>
      <c r="E108" s="14">
        <f t="shared" si="8"/>
        <v>5466.83</v>
      </c>
      <c r="L108" s="18" t="s">
        <v>212</v>
      </c>
      <c r="M108" s="14">
        <v>1719999.04</v>
      </c>
    </row>
    <row r="109" spans="1:13" ht="15" customHeight="1">
      <c r="A109" s="17" t="s">
        <v>107</v>
      </c>
      <c r="B109" s="7" t="s">
        <v>204</v>
      </c>
      <c r="C109" s="8">
        <v>13757.174999999999</v>
      </c>
      <c r="D109" s="8">
        <f t="shared" si="7"/>
        <v>13757.18</v>
      </c>
      <c r="E109" s="14">
        <f t="shared" si="8"/>
        <v>13757.18</v>
      </c>
      <c r="L109" s="18" t="s">
        <v>213</v>
      </c>
      <c r="M109" s="14">
        <v>6053634.1500000004</v>
      </c>
    </row>
    <row r="110" spans="1:13" ht="15" customHeight="1">
      <c r="A110" s="17" t="s">
        <v>108</v>
      </c>
      <c r="B110" s="7" t="s">
        <v>205</v>
      </c>
      <c r="C110" s="8">
        <v>17421.75</v>
      </c>
      <c r="D110" s="8">
        <f t="shared" si="7"/>
        <v>17421.75</v>
      </c>
      <c r="E110" s="14">
        <f>+D110-5.3</f>
        <v>17416.45</v>
      </c>
    </row>
    <row r="111" spans="1:13" ht="18" customHeight="1">
      <c r="A111" s="21" t="s">
        <v>208</v>
      </c>
      <c r="B111" s="20"/>
      <c r="C111" s="9">
        <f>SUM(C38:C110)</f>
        <v>5040472.7250000034</v>
      </c>
      <c r="D111" s="9">
        <f>SUM(D38:D110)</f>
        <v>5040472.8900000015</v>
      </c>
      <c r="E111" s="10">
        <f>SUM(E38:E110)</f>
        <v>5040467.5900000017</v>
      </c>
      <c r="L111" s="1">
        <f>SUM(L107:L109)</f>
        <v>0</v>
      </c>
      <c r="M111" s="1">
        <f>SUM(M107:M110)</f>
        <v>7875550</v>
      </c>
    </row>
    <row r="112" spans="1:13" ht="18" customHeight="1" thickBot="1">
      <c r="A112" s="22" t="s">
        <v>9</v>
      </c>
      <c r="B112" s="23"/>
      <c r="C112" s="15">
        <f>+C111+C36</f>
        <v>7875555.1166000031</v>
      </c>
      <c r="D112" s="15">
        <f>+D111+D36</f>
        <v>7875555.3000000017</v>
      </c>
      <c r="E112" s="12">
        <f>+E111+E36</f>
        <v>7875550.0000000019</v>
      </c>
      <c r="H112">
        <v>33190</v>
      </c>
      <c r="I112" s="1">
        <f>+E112+H112</f>
        <v>7908740.0000000019</v>
      </c>
    </row>
    <row r="114" spans="1:5">
      <c r="A114" t="s">
        <v>215</v>
      </c>
      <c r="E114" s="1"/>
    </row>
  </sheetData>
  <mergeCells count="16">
    <mergeCell ref="A4:B4"/>
    <mergeCell ref="A1:E1"/>
    <mergeCell ref="A2:A3"/>
    <mergeCell ref="B2:B3"/>
    <mergeCell ref="C2:D3"/>
    <mergeCell ref="E2:E3"/>
    <mergeCell ref="A36:B36"/>
    <mergeCell ref="A37:B37"/>
    <mergeCell ref="A111:B111"/>
    <mergeCell ref="A112:B112"/>
    <mergeCell ref="A5:B5"/>
    <mergeCell ref="A19:B19"/>
    <mergeCell ref="A20:B20"/>
    <mergeCell ref="A28:B28"/>
    <mergeCell ref="A30:B30"/>
    <mergeCell ref="A35:B35"/>
  </mergeCells>
  <pageMargins left="0.31496062992125984" right="0.19685039370078741" top="0.55118110236220474" bottom="0.59055118110236227" header="0.31496062992125984" footer="0.31496062992125984"/>
  <pageSetup paperSize="9" scale="75" orientation="portrait" horizontalDpi="300" verticalDpi="300" r:id="rId1"/>
  <headerFooter>
    <oddHeader xml:space="preserve">&amp;R&amp;"Times New Roman,Normálne"&amp;14Príloha k Vyhláseniu vkladateľa nepeňažného vkladu
</oddHeader>
    <oddFooter>&amp;C&amp;P</oddFooter>
  </headerFooter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Priloha k Stanovam DPMK</vt:lpstr>
      <vt:lpstr>'Priloha k Stanovam DPMK'!Názvy_tlače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alena.dudova</dc:creator>
  <cp:lastModifiedBy>svecova</cp:lastModifiedBy>
  <cp:lastPrinted>2016-03-21T10:30:29Z</cp:lastPrinted>
  <dcterms:created xsi:type="dcterms:W3CDTF">2016-02-12T06:52:09Z</dcterms:created>
  <dcterms:modified xsi:type="dcterms:W3CDTF">2016-05-19T11:39:24Z</dcterms:modified>
</cp:coreProperties>
</file>