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<sst xmlns="http://schemas.openxmlformats.org/spreadsheetml/2006/main" count="219" uniqueCount="146">
  <si>
    <t>ROL-KIT-OFM-UN </t>
  </si>
  <si>
    <t>6GC10010030</t>
  </si>
  <si>
    <t>Cleaning blade BL-120</t>
  </si>
  <si>
    <t>HEAR roller /valec/</t>
  </si>
  <si>
    <t xml:space="preserve">PRESSURE roller                                                              </t>
  </si>
  <si>
    <t>6LA58936000</t>
  </si>
  <si>
    <t>6LA58628800</t>
  </si>
  <si>
    <t>6GC10010070</t>
  </si>
  <si>
    <t>OD-1620 valec </t>
  </si>
  <si>
    <t xml:space="preserve">D-1620 developer                                                          </t>
  </si>
  <si>
    <t xml:space="preserve">BL-1620 stierka                                                               </t>
  </si>
  <si>
    <t>6LA58649900</t>
  </si>
  <si>
    <t>6LA58649800</t>
  </si>
  <si>
    <t>6LA58784800</t>
  </si>
  <si>
    <t>6LA27845000</t>
  </si>
  <si>
    <t>6LA27715000</t>
  </si>
  <si>
    <t>6LE 19935000</t>
  </si>
  <si>
    <t>6LE 19936000</t>
  </si>
  <si>
    <t xml:space="preserve">D-6510 developer                                                          </t>
  </si>
  <si>
    <t>6LA23011000</t>
  </si>
  <si>
    <t xml:space="preserve">HR-8110U                                                                          </t>
  </si>
  <si>
    <t>6LA23092000</t>
  </si>
  <si>
    <t xml:space="preserve">PM-KIT-8110 </t>
  </si>
  <si>
    <t>6LA15309000</t>
  </si>
  <si>
    <t xml:space="preserve">OD 3511 valec                                                                  </t>
  </si>
  <si>
    <t xml:space="preserve">DEV-KIT-281 CCLR 3xdeveloper           </t>
  </si>
  <si>
    <t xml:space="preserve">FR-KIT-281 sada ND do fixácie                 </t>
  </si>
  <si>
    <t>6LE19495000</t>
  </si>
  <si>
    <t>6LE19491000</t>
  </si>
  <si>
    <t>6LE19491200</t>
  </si>
  <si>
    <t>6LE19491100</t>
  </si>
  <si>
    <t>6LE50702000</t>
  </si>
  <si>
    <t>6LE45718000</t>
  </si>
  <si>
    <t>6LE50850000</t>
  </si>
  <si>
    <t>6LE50701000</t>
  </si>
  <si>
    <t>OD-6510 valec</t>
  </si>
  <si>
    <t>6LA23006000</t>
  </si>
  <si>
    <t>D-6000 developer</t>
  </si>
  <si>
    <t>6LE19277000</t>
  </si>
  <si>
    <t>HR-6000 U</t>
  </si>
  <si>
    <t>FR-kit-6000</t>
  </si>
  <si>
    <t>6LE06757000</t>
  </si>
  <si>
    <t>Roller pick up</t>
  </si>
  <si>
    <t>RF5-1835</t>
  </si>
  <si>
    <t>Roller pressure</t>
  </si>
  <si>
    <t>RB1-97520</t>
  </si>
  <si>
    <t>Multipurpose tray</t>
  </si>
  <si>
    <t>RG5-3054</t>
  </si>
  <si>
    <t>Drum  50 Unit</t>
  </si>
  <si>
    <t>302H793012</t>
  </si>
  <si>
    <t>Exit unit</t>
  </si>
  <si>
    <t>302H793140</t>
  </si>
  <si>
    <t>Heat roller</t>
  </si>
  <si>
    <t>Main charger assy</t>
  </si>
  <si>
    <t>2AV20100</t>
  </si>
  <si>
    <t>2ar93421</t>
  </si>
  <si>
    <t>SET MK-410</t>
  </si>
  <si>
    <t>2C982010</t>
  </si>
  <si>
    <t>PULLER PF</t>
  </si>
  <si>
    <t>2AR07220</t>
  </si>
  <si>
    <t>Transfer roller</t>
  </si>
  <si>
    <t>Holder</t>
  </si>
  <si>
    <t>DEV-KIT-2320</t>
  </si>
  <si>
    <t>DEV-KIT-2340</t>
  </si>
  <si>
    <t>6LA85750100</t>
  </si>
  <si>
    <t>FR-KIT-1670</t>
  </si>
  <si>
    <t>6LH24620000</t>
  </si>
  <si>
    <t>6LA85750000</t>
  </si>
  <si>
    <t>4021029-701</t>
  </si>
  <si>
    <t xml:space="preserve">Developer </t>
  </si>
  <si>
    <t>8936-493</t>
  </si>
  <si>
    <t>Stierka valca</t>
  </si>
  <si>
    <t>4021-562201</t>
  </si>
  <si>
    <t xml:space="preserve">OPC valec </t>
  </si>
  <si>
    <t>Lower Pressure Roller</t>
  </si>
  <si>
    <t>2DC20060</t>
  </si>
  <si>
    <t>Upper Fuser Roller</t>
  </si>
  <si>
    <t>5MMT876AX002</t>
  </si>
  <si>
    <t>OPC Drum kit MT 2020</t>
  </si>
  <si>
    <t>Drum cleaning blade</t>
  </si>
  <si>
    <t>6LE58405000</t>
  </si>
  <si>
    <t>Scraper-282</t>
  </si>
  <si>
    <t>BUSH-HR/RLR</t>
  </si>
  <si>
    <t>6LH24604000</t>
  </si>
  <si>
    <t>Koeficient DPH (20%)</t>
  </si>
  <si>
    <t>TYP</t>
  </si>
  <si>
    <t>Model</t>
  </si>
  <si>
    <t>Part Number</t>
  </si>
  <si>
    <t>Opis</t>
  </si>
  <si>
    <t>Jednotková cena bez DPH</t>
  </si>
  <si>
    <t>Jednotková cena s DPH</t>
  </si>
  <si>
    <t>Predpokladané množstvo</t>
  </si>
  <si>
    <t>Jednotka množstva</t>
  </si>
  <si>
    <t>Celková cena bez DPH</t>
  </si>
  <si>
    <t>Celková cena s DPH</t>
  </si>
  <si>
    <t>Toshiba</t>
  </si>
  <si>
    <t>Konica Minolta</t>
  </si>
  <si>
    <t>Kyocera</t>
  </si>
  <si>
    <t>Canon</t>
  </si>
  <si>
    <t>e-Studio 16s,160</t>
  </si>
  <si>
    <t>e-Studio 120</t>
  </si>
  <si>
    <t>e-Studio 161</t>
  </si>
  <si>
    <t>Mita KM 2020</t>
  </si>
  <si>
    <t>e-Studio 207</t>
  </si>
  <si>
    <t>e-Studio 810</t>
  </si>
  <si>
    <t>e-Studio 351C</t>
  </si>
  <si>
    <t>e-Studio 282</t>
  </si>
  <si>
    <t>Mita 1500</t>
  </si>
  <si>
    <t>e-Studio 520</t>
  </si>
  <si>
    <t xml:space="preserve"> iRC 624</t>
  </si>
  <si>
    <t>TasKalfa 500ci</t>
  </si>
  <si>
    <t>KM 20-30</t>
  </si>
  <si>
    <t>KM 20-35</t>
  </si>
  <si>
    <t>bizhub 162/163</t>
  </si>
  <si>
    <t>ks</t>
  </si>
  <si>
    <t>hodina</t>
  </si>
  <si>
    <t>Služby:</t>
  </si>
  <si>
    <t>Cena náhradných dielov (tovarov)</t>
  </si>
  <si>
    <t>Tovary:</t>
  </si>
  <si>
    <t>Servisné služby</t>
  </si>
  <si>
    <t>Cena služieb</t>
  </si>
  <si>
    <t>Cena celkom (tovary + služby)</t>
  </si>
  <si>
    <t>Uchádzač:</t>
  </si>
  <si>
    <t>Dátum:</t>
  </si>
  <si>
    <t xml:space="preserve">OD-1600 valec                                                              </t>
  </si>
  <si>
    <t xml:space="preserve">BL-1600 stierka                                                            </t>
  </si>
  <si>
    <t xml:space="preserve">D-1600 developer                                                       </t>
  </si>
  <si>
    <t xml:space="preserve">HR-1600 U fix.valec                                                    </t>
  </si>
  <si>
    <t xml:space="preserve">HR-1600 L gum.valec                                                 </t>
  </si>
  <si>
    <t xml:space="preserve">PU-KIT-1600 procesná jednotka                                                              </t>
  </si>
  <si>
    <t xml:space="preserve">FU-KIT-1600 fixač. jednotky                                                              </t>
  </si>
  <si>
    <t xml:space="preserve">OD-1200 valec                                                              </t>
  </si>
  <si>
    <t xml:space="preserve">D-1200 developer                                                       </t>
  </si>
  <si>
    <t xml:space="preserve">OD-1600 valec                                                              </t>
  </si>
  <si>
    <t xml:space="preserve">BL-2320 stierka                                                            </t>
  </si>
  <si>
    <t xml:space="preserve">D-2320 developer                                                       </t>
  </si>
  <si>
    <t xml:space="preserve">HR-1640 U valec                                                          </t>
  </si>
  <si>
    <t xml:space="preserve">HR-1640 L valec                                                            </t>
  </si>
  <si>
    <t xml:space="preserve">BL-6570 stierka                                                            </t>
  </si>
  <si>
    <t xml:space="preserve">D-281C M - červený developer                                               </t>
  </si>
  <si>
    <t xml:space="preserve">D-281C C - modrý developer                                    </t>
  </si>
  <si>
    <t xml:space="preserve">D-281C Y - žltý developer                                          </t>
  </si>
  <si>
    <t xml:space="preserve">DEV-KIT-281 C sada náhr.dielov                               </t>
  </si>
  <si>
    <t xml:space="preserve">EPU-KIT-281 sada náhr.dielov                                  </t>
  </si>
  <si>
    <t>Kalkulácia ceny so zoznamom najčastejšie používaných originálnych náhradných dielov - časť B</t>
  </si>
  <si>
    <t>Príloha č. 2B k rámcovej dohode č. ..........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</si>
</sst>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0.0"/>
    <numFmt numFmtId="176" formatCode="[$€-2]\ #\ ##,000_);[Red]\([$€-2]\ #\ ##,000\)"/>
  </numFmts>
  <fonts count="41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4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1" xfId="0" applyFont="1" applyBorder="1" applyAlignment="1">
      <alignment wrapText="1"/>
    </xf>
    <xf numFmtId="0" fontId="6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2" fontId="7" fillId="0" borderId="14" xfId="0" applyNumberFormat="1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Border="1" applyAlignment="1">
      <alignment/>
    </xf>
    <xf numFmtId="2" fontId="7" fillId="0" borderId="14" xfId="0" applyNumberFormat="1" applyFont="1" applyBorder="1" applyAlignment="1">
      <alignment vertical="top"/>
    </xf>
    <xf numFmtId="0" fontId="6" fillId="34" borderId="11" xfId="0" applyFont="1" applyFill="1" applyBorder="1" applyAlignment="1">
      <alignment horizontal="center" vertical="center" wrapText="1"/>
    </xf>
    <xf numFmtId="3" fontId="4" fillId="35" borderId="16" xfId="0" applyNumberFormat="1" applyFont="1" applyFill="1" applyBorder="1" applyAlignment="1">
      <alignment/>
    </xf>
    <xf numFmtId="2" fontId="7" fillId="0" borderId="17" xfId="0" applyNumberFormat="1" applyFont="1" applyBorder="1" applyAlignment="1">
      <alignment vertical="top" wrapText="1"/>
    </xf>
    <xf numFmtId="0" fontId="4" fillId="0" borderId="18" xfId="0" applyFont="1" applyBorder="1" applyAlignment="1">
      <alignment horizontal="center"/>
    </xf>
    <xf numFmtId="3" fontId="4" fillId="35" borderId="13" xfId="0" applyNumberFormat="1" applyFont="1" applyFill="1" applyBorder="1" applyAlignment="1">
      <alignment/>
    </xf>
    <xf numFmtId="3" fontId="4" fillId="35" borderId="19" xfId="0" applyNumberFormat="1" applyFont="1" applyFill="1" applyBorder="1" applyAlignment="1">
      <alignment/>
    </xf>
    <xf numFmtId="3" fontId="4" fillId="35" borderId="14" xfId="0" applyNumberFormat="1" applyFont="1" applyFill="1" applyBorder="1" applyAlignment="1">
      <alignment/>
    </xf>
    <xf numFmtId="2" fontId="7" fillId="36" borderId="13" xfId="0" applyNumberFormat="1" applyFont="1" applyFill="1" applyBorder="1" applyAlignment="1">
      <alignment horizontal="right" vertical="top" wrapText="1"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/>
    </xf>
    <xf numFmtId="2" fontId="7" fillId="36" borderId="21" xfId="0" applyNumberFormat="1" applyFont="1" applyFill="1" applyBorder="1" applyAlignment="1">
      <alignment horizontal="right" vertical="top" wrapText="1"/>
    </xf>
    <xf numFmtId="2" fontId="7" fillId="0" borderId="22" xfId="0" applyNumberFormat="1" applyFont="1" applyBorder="1" applyAlignment="1">
      <alignment vertical="top" wrapText="1"/>
    </xf>
    <xf numFmtId="3" fontId="4" fillId="35" borderId="21" xfId="0" applyNumberFormat="1" applyFont="1" applyFill="1" applyBorder="1" applyAlignment="1">
      <alignment/>
    </xf>
    <xf numFmtId="0" fontId="4" fillId="0" borderId="23" xfId="0" applyFont="1" applyBorder="1" applyAlignment="1">
      <alignment horizontal="center"/>
    </xf>
    <xf numFmtId="2" fontId="7" fillId="0" borderId="24" xfId="0" applyNumberFormat="1" applyFont="1" applyBorder="1" applyAlignment="1">
      <alignment vertical="top"/>
    </xf>
    <xf numFmtId="2" fontId="4" fillId="0" borderId="25" xfId="0" applyNumberFormat="1" applyFont="1" applyBorder="1" applyAlignment="1">
      <alignment/>
    </xf>
    <xf numFmtId="2" fontId="7" fillId="36" borderId="14" xfId="0" applyNumberFormat="1" applyFont="1" applyFill="1" applyBorder="1" applyAlignment="1">
      <alignment horizontal="right" vertical="top" wrapText="1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4" fontId="6" fillId="33" borderId="28" xfId="0" applyNumberFormat="1" applyFont="1" applyFill="1" applyBorder="1" applyAlignment="1">
      <alignment/>
    </xf>
    <xf numFmtId="4" fontId="6" fillId="33" borderId="29" xfId="0" applyNumberFormat="1" applyFont="1" applyFill="1" applyBorder="1" applyAlignment="1">
      <alignment/>
    </xf>
    <xf numFmtId="0" fontId="6" fillId="0" borderId="30" xfId="0" applyFont="1" applyFill="1" applyBorder="1" applyAlignment="1">
      <alignment horizontal="left" vertical="center"/>
    </xf>
    <xf numFmtId="4" fontId="3" fillId="33" borderId="29" xfId="0" applyNumberFormat="1" applyFont="1" applyFill="1" applyBorder="1" applyAlignment="1">
      <alignment/>
    </xf>
    <xf numFmtId="2" fontId="7" fillId="0" borderId="17" xfId="0" applyNumberFormat="1" applyFont="1" applyFill="1" applyBorder="1" applyAlignment="1">
      <alignment wrapText="1"/>
    </xf>
    <xf numFmtId="0" fontId="7" fillId="0" borderId="18" xfId="0" applyFont="1" applyFill="1" applyBorder="1" applyAlignment="1">
      <alignment horizontal="center" wrapText="1"/>
    </xf>
    <xf numFmtId="2" fontId="7" fillId="0" borderId="14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31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4" fillId="0" borderId="14" xfId="0" applyFont="1" applyBorder="1" applyAlignment="1">
      <alignment/>
    </xf>
    <xf numFmtId="0" fontId="7" fillId="0" borderId="32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2" fontId="7" fillId="36" borderId="16" xfId="0" applyNumberFormat="1" applyFont="1" applyFill="1" applyBorder="1" applyAlignment="1">
      <alignment horizontal="right" vertical="top" wrapText="1"/>
    </xf>
    <xf numFmtId="2" fontId="7" fillId="0" borderId="16" xfId="0" applyNumberFormat="1" applyFont="1" applyBorder="1" applyAlignment="1">
      <alignment vertical="top" wrapText="1"/>
    </xf>
    <xf numFmtId="2" fontId="4" fillId="0" borderId="33" xfId="0" applyNumberFormat="1" applyFont="1" applyBorder="1" applyAlignment="1">
      <alignment/>
    </xf>
    <xf numFmtId="0" fontId="7" fillId="0" borderId="34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2" fontId="7" fillId="36" borderId="19" xfId="0" applyNumberFormat="1" applyFont="1" applyFill="1" applyBorder="1" applyAlignment="1">
      <alignment horizontal="right" vertical="top" wrapText="1"/>
    </xf>
    <xf numFmtId="2" fontId="7" fillId="0" borderId="35" xfId="0" applyNumberFormat="1" applyFont="1" applyBorder="1" applyAlignment="1">
      <alignment vertical="top" wrapText="1"/>
    </xf>
    <xf numFmtId="0" fontId="4" fillId="0" borderId="36" xfId="0" applyFont="1" applyBorder="1" applyAlignment="1">
      <alignment horizontal="center"/>
    </xf>
    <xf numFmtId="2" fontId="7" fillId="0" borderId="37" xfId="0" applyNumberFormat="1" applyFont="1" applyBorder="1" applyAlignment="1">
      <alignment vertical="top" wrapText="1"/>
    </xf>
    <xf numFmtId="2" fontId="4" fillId="0" borderId="38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2" fontId="7" fillId="0" borderId="24" xfId="0" applyNumberFormat="1" applyFont="1" applyBorder="1" applyAlignment="1">
      <alignment vertical="top" wrapText="1"/>
    </xf>
    <xf numFmtId="2" fontId="7" fillId="0" borderId="39" xfId="0" applyNumberFormat="1" applyFont="1" applyBorder="1" applyAlignment="1">
      <alignment vertical="top" wrapText="1"/>
    </xf>
    <xf numFmtId="0" fontId="4" fillId="0" borderId="40" xfId="0" applyFont="1" applyBorder="1" applyAlignment="1">
      <alignment horizontal="center"/>
    </xf>
    <xf numFmtId="2" fontId="7" fillId="0" borderId="37" xfId="0" applyNumberFormat="1" applyFont="1" applyBorder="1" applyAlignment="1">
      <alignment vertical="top"/>
    </xf>
    <xf numFmtId="0" fontId="7" fillId="0" borderId="14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2" fontId="7" fillId="0" borderId="16" xfId="0" applyNumberFormat="1" applyFont="1" applyBorder="1" applyAlignment="1">
      <alignment vertical="top"/>
    </xf>
    <xf numFmtId="0" fontId="7" fillId="0" borderId="19" xfId="0" applyFont="1" applyBorder="1" applyAlignment="1">
      <alignment horizontal="center" vertical="top" wrapText="1"/>
    </xf>
    <xf numFmtId="2" fontId="7" fillId="36" borderId="16" xfId="0" applyNumberFormat="1" applyFont="1" applyFill="1" applyBorder="1" applyAlignment="1">
      <alignment horizontal="right" wrapText="1"/>
    </xf>
    <xf numFmtId="2" fontId="7" fillId="0" borderId="16" xfId="0" applyNumberFormat="1" applyFont="1" applyBorder="1" applyAlignment="1">
      <alignment wrapText="1"/>
    </xf>
    <xf numFmtId="3" fontId="4" fillId="35" borderId="16" xfId="0" applyNumberFormat="1" applyFont="1" applyFill="1" applyBorder="1" applyAlignment="1">
      <alignment/>
    </xf>
    <xf numFmtId="2" fontId="4" fillId="0" borderId="33" xfId="0" applyNumberFormat="1" applyFont="1" applyBorder="1" applyAlignment="1">
      <alignment/>
    </xf>
    <xf numFmtId="2" fontId="7" fillId="0" borderId="39" xfId="0" applyNumberFormat="1" applyFont="1" applyBorder="1" applyAlignment="1">
      <alignment wrapText="1"/>
    </xf>
    <xf numFmtId="2" fontId="7" fillId="0" borderId="16" xfId="0" applyNumberFormat="1" applyFont="1" applyBorder="1" applyAlignment="1">
      <alignment/>
    </xf>
    <xf numFmtId="2" fontId="16" fillId="36" borderId="14" xfId="0" applyNumberFormat="1" applyFont="1" applyFill="1" applyBorder="1" applyAlignment="1">
      <alignment horizontal="right" wrapText="1"/>
    </xf>
    <xf numFmtId="3" fontId="6" fillId="35" borderId="19" xfId="0" applyNumberFormat="1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33" borderId="41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6" fillId="0" borderId="44" xfId="0" applyFont="1" applyFill="1" applyBorder="1" applyAlignment="1">
      <alignment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41" xfId="0" applyFont="1" applyFill="1" applyBorder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view="pageLayout" workbookViewId="0" topLeftCell="A64">
      <selection activeCell="A1" sqref="A1:J1"/>
    </sheetView>
  </sheetViews>
  <sheetFormatPr defaultColWidth="9.140625" defaultRowHeight="12.75"/>
  <cols>
    <col min="1" max="2" width="8.421875" style="2" customWidth="1"/>
    <col min="3" max="3" width="15.00390625" style="2" bestFit="1" customWidth="1"/>
    <col min="4" max="4" width="26.8515625" style="2" customWidth="1"/>
    <col min="5" max="5" width="7.140625" style="2" customWidth="1"/>
    <col min="6" max="6" width="8.140625" style="2" customWidth="1"/>
    <col min="7" max="7" width="7.7109375" style="2" customWidth="1"/>
    <col min="8" max="8" width="7.00390625" style="0" customWidth="1"/>
    <col min="9" max="9" width="11.140625" style="2" bestFit="1" customWidth="1"/>
    <col min="10" max="10" width="11.140625" style="2" customWidth="1"/>
    <col min="11" max="16384" width="9.140625" style="2" customWidth="1"/>
  </cols>
  <sheetData>
    <row r="1" spans="1:12" s="5" customFormat="1" ht="18.75" customHeight="1">
      <c r="A1" s="88" t="s">
        <v>145</v>
      </c>
      <c r="B1" s="89"/>
      <c r="C1" s="89"/>
      <c r="D1" s="89"/>
      <c r="E1" s="89"/>
      <c r="F1" s="89"/>
      <c r="G1" s="89"/>
      <c r="H1" s="89"/>
      <c r="I1" s="89"/>
      <c r="J1" s="89"/>
      <c r="K1" s="7"/>
      <c r="L1" s="7"/>
    </row>
    <row r="2" spans="1:12" s="5" customFormat="1" ht="31.5" customHeight="1">
      <c r="A2" s="88" t="s">
        <v>144</v>
      </c>
      <c r="B2" s="89"/>
      <c r="C2" s="89"/>
      <c r="D2" s="89"/>
      <c r="E2" s="89"/>
      <c r="F2" s="89"/>
      <c r="G2" s="89"/>
      <c r="H2" s="89"/>
      <c r="I2" s="89"/>
      <c r="J2" s="89"/>
      <c r="K2" s="7"/>
      <c r="L2" s="7"/>
    </row>
    <row r="3" spans="3:12" s="5" customFormat="1" ht="15.75" customHeight="1" thickBot="1">
      <c r="C3" s="7"/>
      <c r="D3" s="6"/>
      <c r="E3" s="7"/>
      <c r="F3" s="7"/>
      <c r="G3" s="7"/>
      <c r="I3" s="7"/>
      <c r="J3" s="7"/>
      <c r="K3" s="7"/>
      <c r="L3" s="7"/>
    </row>
    <row r="4" spans="1:4" s="4" customFormat="1" ht="42" customHeight="1" thickBot="1">
      <c r="A4" s="8" t="s">
        <v>84</v>
      </c>
      <c r="B4" s="8">
        <v>1.2</v>
      </c>
      <c r="C4" s="9"/>
      <c r="D4" s="13"/>
    </row>
    <row r="5" spans="1:10" s="4" customFormat="1" ht="76.5" customHeight="1" thickBot="1">
      <c r="A5" s="10" t="s">
        <v>85</v>
      </c>
      <c r="B5" s="10" t="s">
        <v>86</v>
      </c>
      <c r="C5" s="10" t="s">
        <v>87</v>
      </c>
      <c r="D5" s="10" t="s">
        <v>88</v>
      </c>
      <c r="E5" s="23" t="s">
        <v>89</v>
      </c>
      <c r="F5" s="11" t="s">
        <v>90</v>
      </c>
      <c r="G5" s="11" t="s">
        <v>91</v>
      </c>
      <c r="H5" s="11" t="s">
        <v>92</v>
      </c>
      <c r="I5" s="11" t="s">
        <v>93</v>
      </c>
      <c r="J5" s="11" t="s">
        <v>94</v>
      </c>
    </row>
    <row r="6" spans="1:10" s="4" customFormat="1" ht="15.75" thickBot="1">
      <c r="A6" s="93" t="s">
        <v>118</v>
      </c>
      <c r="B6" s="94"/>
      <c r="C6" s="94"/>
      <c r="D6" s="94"/>
      <c r="E6" s="94"/>
      <c r="F6" s="94"/>
      <c r="G6" s="94"/>
      <c r="H6" s="94"/>
      <c r="I6" s="94"/>
      <c r="J6" s="95"/>
    </row>
    <row r="7" spans="1:10" ht="45">
      <c r="A7" s="55" t="s">
        <v>95</v>
      </c>
      <c r="B7" s="56" t="s">
        <v>99</v>
      </c>
      <c r="C7" s="57">
        <v>41303611000</v>
      </c>
      <c r="D7" s="58" t="s">
        <v>124</v>
      </c>
      <c r="E7" s="80"/>
      <c r="F7" s="81">
        <f>E7*1.2</f>
        <v>0</v>
      </c>
      <c r="G7" s="82">
        <v>5</v>
      </c>
      <c r="H7" s="57" t="s">
        <v>114</v>
      </c>
      <c r="I7" s="81">
        <f aca="true" t="shared" si="0" ref="I7:I38">E7*G7</f>
        <v>0</v>
      </c>
      <c r="J7" s="83">
        <f aca="true" t="shared" si="1" ref="J7:J38">F7*G7</f>
        <v>0</v>
      </c>
    </row>
    <row r="8" spans="1:10" ht="15">
      <c r="A8" s="14"/>
      <c r="B8" s="15"/>
      <c r="C8" s="16">
        <v>41303612000</v>
      </c>
      <c r="D8" s="17" t="s">
        <v>125</v>
      </c>
      <c r="E8" s="30"/>
      <c r="F8" s="25">
        <f aca="true" t="shared" si="2" ref="F8:F70">E8*1.2</f>
        <v>0</v>
      </c>
      <c r="G8" s="27">
        <v>5</v>
      </c>
      <c r="H8" s="26" t="s">
        <v>114</v>
      </c>
      <c r="I8" s="18">
        <f t="shared" si="0"/>
        <v>0</v>
      </c>
      <c r="J8" s="21">
        <f t="shared" si="1"/>
        <v>0</v>
      </c>
    </row>
    <row r="9" spans="1:10" ht="15">
      <c r="A9" s="14"/>
      <c r="B9" s="15"/>
      <c r="C9" s="16">
        <v>41303712000</v>
      </c>
      <c r="D9" s="17" t="s">
        <v>126</v>
      </c>
      <c r="E9" s="30"/>
      <c r="F9" s="25">
        <f t="shared" si="2"/>
        <v>0</v>
      </c>
      <c r="G9" s="27">
        <v>5</v>
      </c>
      <c r="H9" s="26" t="s">
        <v>114</v>
      </c>
      <c r="I9" s="18">
        <f t="shared" si="0"/>
        <v>0</v>
      </c>
      <c r="J9" s="21">
        <f t="shared" si="1"/>
        <v>0</v>
      </c>
    </row>
    <row r="10" spans="1:10" ht="15">
      <c r="A10" s="14"/>
      <c r="B10" s="15"/>
      <c r="C10" s="16">
        <v>41303735000</v>
      </c>
      <c r="D10" s="17" t="s">
        <v>127</v>
      </c>
      <c r="E10" s="30"/>
      <c r="F10" s="25">
        <f t="shared" si="2"/>
        <v>0</v>
      </c>
      <c r="G10" s="27">
        <v>3</v>
      </c>
      <c r="H10" s="26" t="s">
        <v>114</v>
      </c>
      <c r="I10" s="18">
        <f t="shared" si="0"/>
        <v>0</v>
      </c>
      <c r="J10" s="21">
        <f t="shared" si="1"/>
        <v>0</v>
      </c>
    </row>
    <row r="11" spans="1:10" ht="15">
      <c r="A11" s="14"/>
      <c r="B11" s="15"/>
      <c r="C11" s="16">
        <v>41303608000</v>
      </c>
      <c r="D11" s="17" t="s">
        <v>128</v>
      </c>
      <c r="E11" s="30"/>
      <c r="F11" s="25">
        <f t="shared" si="2"/>
        <v>0</v>
      </c>
      <c r="G11" s="27">
        <v>3</v>
      </c>
      <c r="H11" s="26" t="s">
        <v>114</v>
      </c>
      <c r="I11" s="18">
        <f t="shared" si="0"/>
        <v>0</v>
      </c>
      <c r="J11" s="21">
        <f t="shared" si="1"/>
        <v>0</v>
      </c>
    </row>
    <row r="12" spans="1:10" ht="15">
      <c r="A12" s="14"/>
      <c r="B12" s="15"/>
      <c r="C12" s="16">
        <v>41311008300</v>
      </c>
      <c r="D12" s="17" t="s">
        <v>129</v>
      </c>
      <c r="E12" s="30"/>
      <c r="F12" s="25">
        <f t="shared" si="2"/>
        <v>0</v>
      </c>
      <c r="G12" s="27">
        <v>1</v>
      </c>
      <c r="H12" s="26" t="s">
        <v>114</v>
      </c>
      <c r="I12" s="18">
        <f t="shared" si="0"/>
        <v>0</v>
      </c>
      <c r="J12" s="21">
        <f t="shared" si="1"/>
        <v>0</v>
      </c>
    </row>
    <row r="13" spans="1:10" ht="15">
      <c r="A13" s="14"/>
      <c r="B13" s="15"/>
      <c r="C13" s="16">
        <v>41303734000</v>
      </c>
      <c r="D13" s="17" t="s">
        <v>130</v>
      </c>
      <c r="E13" s="30"/>
      <c r="F13" s="25">
        <f t="shared" si="2"/>
        <v>0</v>
      </c>
      <c r="G13" s="27">
        <v>4</v>
      </c>
      <c r="H13" s="26" t="s">
        <v>114</v>
      </c>
      <c r="I13" s="18">
        <f t="shared" si="0"/>
        <v>0</v>
      </c>
      <c r="J13" s="21">
        <f t="shared" si="1"/>
        <v>0</v>
      </c>
    </row>
    <row r="14" spans="1:10" ht="15.75" thickBot="1">
      <c r="A14" s="62"/>
      <c r="B14" s="63"/>
      <c r="C14" s="64" t="s">
        <v>1</v>
      </c>
      <c r="D14" s="65" t="s">
        <v>0</v>
      </c>
      <c r="E14" s="66"/>
      <c r="F14" s="67">
        <f t="shared" si="2"/>
        <v>0</v>
      </c>
      <c r="G14" s="28">
        <v>6</v>
      </c>
      <c r="H14" s="68" t="s">
        <v>114</v>
      </c>
      <c r="I14" s="69">
        <f t="shared" si="0"/>
        <v>0</v>
      </c>
      <c r="J14" s="70">
        <f t="shared" si="1"/>
        <v>0</v>
      </c>
    </row>
    <row r="15" spans="1:10" ht="45">
      <c r="A15" s="52" t="s">
        <v>95</v>
      </c>
      <c r="B15" s="53" t="s">
        <v>100</v>
      </c>
      <c r="C15" s="20">
        <v>41330500100</v>
      </c>
      <c r="D15" s="54" t="s">
        <v>131</v>
      </c>
      <c r="E15" s="41"/>
      <c r="F15" s="25">
        <f t="shared" si="2"/>
        <v>0</v>
      </c>
      <c r="G15" s="29">
        <v>2</v>
      </c>
      <c r="H15" s="26" t="s">
        <v>114</v>
      </c>
      <c r="I15" s="18">
        <f t="shared" si="0"/>
        <v>0</v>
      </c>
      <c r="J15" s="21">
        <f t="shared" si="1"/>
        <v>0</v>
      </c>
    </row>
    <row r="16" spans="1:10" ht="15">
      <c r="A16" s="14"/>
      <c r="B16" s="15"/>
      <c r="C16" s="16" t="s">
        <v>5</v>
      </c>
      <c r="D16" s="17" t="s">
        <v>2</v>
      </c>
      <c r="E16" s="30"/>
      <c r="F16" s="25">
        <f t="shared" si="2"/>
        <v>0</v>
      </c>
      <c r="G16" s="27">
        <v>2</v>
      </c>
      <c r="H16" s="26" t="s">
        <v>114</v>
      </c>
      <c r="I16" s="18">
        <f t="shared" si="0"/>
        <v>0</v>
      </c>
      <c r="J16" s="21">
        <f t="shared" si="1"/>
        <v>0</v>
      </c>
    </row>
    <row r="17" spans="1:10" ht="15">
      <c r="A17" s="14"/>
      <c r="B17" s="15"/>
      <c r="C17" s="16">
        <v>41330500000</v>
      </c>
      <c r="D17" s="17" t="s">
        <v>132</v>
      </c>
      <c r="E17" s="30"/>
      <c r="F17" s="25">
        <f t="shared" si="2"/>
        <v>0</v>
      </c>
      <c r="G17" s="27">
        <v>2</v>
      </c>
      <c r="H17" s="26" t="s">
        <v>114</v>
      </c>
      <c r="I17" s="18">
        <f t="shared" si="0"/>
        <v>0</v>
      </c>
      <c r="J17" s="21">
        <f t="shared" si="1"/>
        <v>0</v>
      </c>
    </row>
    <row r="18" spans="1:10" ht="15">
      <c r="A18" s="14"/>
      <c r="B18" s="15"/>
      <c r="C18" s="16" t="s">
        <v>6</v>
      </c>
      <c r="D18" s="17" t="s">
        <v>3</v>
      </c>
      <c r="E18" s="30"/>
      <c r="F18" s="25">
        <f t="shared" si="2"/>
        <v>0</v>
      </c>
      <c r="G18" s="27">
        <v>1</v>
      </c>
      <c r="H18" s="26" t="s">
        <v>114</v>
      </c>
      <c r="I18" s="18">
        <f t="shared" si="0"/>
        <v>0</v>
      </c>
      <c r="J18" s="21">
        <f t="shared" si="1"/>
        <v>0</v>
      </c>
    </row>
    <row r="19" spans="1:10" ht="15.75" thickBot="1">
      <c r="A19" s="31"/>
      <c r="B19" s="32"/>
      <c r="C19" s="71" t="s">
        <v>7</v>
      </c>
      <c r="D19" s="34" t="s">
        <v>4</v>
      </c>
      <c r="E19" s="35"/>
      <c r="F19" s="36">
        <f t="shared" si="2"/>
        <v>0</v>
      </c>
      <c r="G19" s="37">
        <v>1</v>
      </c>
      <c r="H19" s="38" t="s">
        <v>114</v>
      </c>
      <c r="I19" s="72">
        <f t="shared" si="0"/>
        <v>0</v>
      </c>
      <c r="J19" s="40">
        <f t="shared" si="1"/>
        <v>0</v>
      </c>
    </row>
    <row r="20" spans="1:13" ht="45">
      <c r="A20" s="55" t="s">
        <v>95</v>
      </c>
      <c r="B20" s="56" t="s">
        <v>101</v>
      </c>
      <c r="C20" s="57" t="s">
        <v>11</v>
      </c>
      <c r="D20" s="58" t="s">
        <v>8</v>
      </c>
      <c r="E20" s="59"/>
      <c r="F20" s="73">
        <f t="shared" si="2"/>
        <v>0</v>
      </c>
      <c r="G20" s="24">
        <v>1</v>
      </c>
      <c r="H20" s="74" t="s">
        <v>114</v>
      </c>
      <c r="I20" s="60">
        <f t="shared" si="0"/>
        <v>0</v>
      </c>
      <c r="J20" s="61">
        <f t="shared" si="1"/>
        <v>0</v>
      </c>
      <c r="M20" s="12"/>
    </row>
    <row r="21" spans="1:13" ht="15">
      <c r="A21" s="14"/>
      <c r="B21" s="15"/>
      <c r="C21" s="16" t="s">
        <v>12</v>
      </c>
      <c r="D21" s="17" t="s">
        <v>9</v>
      </c>
      <c r="E21" s="30"/>
      <c r="F21" s="25">
        <f t="shared" si="2"/>
        <v>0</v>
      </c>
      <c r="G21" s="27">
        <v>1</v>
      </c>
      <c r="H21" s="26" t="s">
        <v>114</v>
      </c>
      <c r="I21" s="18">
        <f t="shared" si="0"/>
        <v>0</v>
      </c>
      <c r="J21" s="21">
        <f t="shared" si="1"/>
        <v>0</v>
      </c>
      <c r="M21" s="12"/>
    </row>
    <row r="22" spans="1:13" ht="15.75" thickBot="1">
      <c r="A22" s="62"/>
      <c r="B22" s="63"/>
      <c r="C22" s="64" t="s">
        <v>13</v>
      </c>
      <c r="D22" s="65" t="s">
        <v>10</v>
      </c>
      <c r="E22" s="66"/>
      <c r="F22" s="67">
        <f t="shared" si="2"/>
        <v>0</v>
      </c>
      <c r="G22" s="28">
        <v>1</v>
      </c>
      <c r="H22" s="68" t="s">
        <v>114</v>
      </c>
      <c r="I22" s="69">
        <f t="shared" si="0"/>
        <v>0</v>
      </c>
      <c r="J22" s="70">
        <f t="shared" si="1"/>
        <v>0</v>
      </c>
      <c r="M22" s="12"/>
    </row>
    <row r="23" spans="1:13" ht="30">
      <c r="A23" s="52" t="s">
        <v>97</v>
      </c>
      <c r="B23" s="53" t="s">
        <v>102</v>
      </c>
      <c r="C23" s="20">
        <v>35175</v>
      </c>
      <c r="D23" s="54" t="s">
        <v>78</v>
      </c>
      <c r="E23" s="41"/>
      <c r="F23" s="25">
        <f t="shared" si="2"/>
        <v>0</v>
      </c>
      <c r="G23" s="29">
        <v>1</v>
      </c>
      <c r="H23" s="26" t="s">
        <v>114</v>
      </c>
      <c r="I23" s="18">
        <f t="shared" si="0"/>
        <v>0</v>
      </c>
      <c r="J23" s="21">
        <f t="shared" si="1"/>
        <v>0</v>
      </c>
      <c r="M23" s="12"/>
    </row>
    <row r="24" spans="1:13" ht="15.75" thickBot="1">
      <c r="A24" s="31"/>
      <c r="B24" s="32"/>
      <c r="C24" s="71">
        <v>39824</v>
      </c>
      <c r="D24" s="34" t="s">
        <v>79</v>
      </c>
      <c r="E24" s="35"/>
      <c r="F24" s="36">
        <f t="shared" si="2"/>
        <v>0</v>
      </c>
      <c r="G24" s="37">
        <v>1</v>
      </c>
      <c r="H24" s="38" t="s">
        <v>114</v>
      </c>
      <c r="I24" s="72">
        <f t="shared" si="0"/>
        <v>0</v>
      </c>
      <c r="J24" s="40">
        <f t="shared" si="1"/>
        <v>0</v>
      </c>
      <c r="M24" s="12"/>
    </row>
    <row r="25" spans="1:13" ht="45">
      <c r="A25" s="55" t="s">
        <v>95</v>
      </c>
      <c r="B25" s="56" t="s">
        <v>103</v>
      </c>
      <c r="C25" s="57">
        <v>41303611000</v>
      </c>
      <c r="D25" s="58" t="s">
        <v>133</v>
      </c>
      <c r="E25" s="59"/>
      <c r="F25" s="73">
        <f t="shared" si="2"/>
        <v>0</v>
      </c>
      <c r="G25" s="24">
        <v>3</v>
      </c>
      <c r="H25" s="74" t="s">
        <v>114</v>
      </c>
      <c r="I25" s="60">
        <f t="shared" si="0"/>
        <v>0</v>
      </c>
      <c r="J25" s="61">
        <f t="shared" si="1"/>
        <v>0</v>
      </c>
      <c r="M25" s="12"/>
    </row>
    <row r="26" spans="1:10" ht="15">
      <c r="A26" s="14"/>
      <c r="B26" s="15"/>
      <c r="C26" s="16" t="s">
        <v>14</v>
      </c>
      <c r="D26" s="17" t="s">
        <v>134</v>
      </c>
      <c r="E26" s="30"/>
      <c r="F26" s="25">
        <f t="shared" si="2"/>
        <v>0</v>
      </c>
      <c r="G26" s="27">
        <v>3</v>
      </c>
      <c r="H26" s="26" t="s">
        <v>114</v>
      </c>
      <c r="I26" s="18">
        <f t="shared" si="0"/>
        <v>0</v>
      </c>
      <c r="J26" s="21">
        <f t="shared" si="1"/>
        <v>0</v>
      </c>
    </row>
    <row r="27" spans="1:10" ht="15">
      <c r="A27" s="14"/>
      <c r="B27" s="15"/>
      <c r="C27" s="16" t="s">
        <v>15</v>
      </c>
      <c r="D27" s="17" t="s">
        <v>135</v>
      </c>
      <c r="E27" s="30"/>
      <c r="F27" s="25">
        <f t="shared" si="2"/>
        <v>0</v>
      </c>
      <c r="G27" s="27">
        <v>3</v>
      </c>
      <c r="H27" s="26" t="s">
        <v>114</v>
      </c>
      <c r="I27" s="18">
        <f t="shared" si="0"/>
        <v>0</v>
      </c>
      <c r="J27" s="21">
        <f t="shared" si="1"/>
        <v>0</v>
      </c>
    </row>
    <row r="28" spans="1:10" ht="15">
      <c r="A28" s="14"/>
      <c r="B28" s="15"/>
      <c r="C28" s="16" t="s">
        <v>16</v>
      </c>
      <c r="D28" s="17" t="s">
        <v>136</v>
      </c>
      <c r="E28" s="30"/>
      <c r="F28" s="25">
        <f t="shared" si="2"/>
        <v>0</v>
      </c>
      <c r="G28" s="27">
        <v>3</v>
      </c>
      <c r="H28" s="26" t="s">
        <v>114</v>
      </c>
      <c r="I28" s="18">
        <f t="shared" si="0"/>
        <v>0</v>
      </c>
      <c r="J28" s="21">
        <f t="shared" si="1"/>
        <v>0</v>
      </c>
    </row>
    <row r="29" spans="1:10" ht="15">
      <c r="A29" s="14"/>
      <c r="B29" s="15"/>
      <c r="C29" s="16" t="s">
        <v>17</v>
      </c>
      <c r="D29" s="17" t="s">
        <v>137</v>
      </c>
      <c r="E29" s="30"/>
      <c r="F29" s="25">
        <f t="shared" si="2"/>
        <v>0</v>
      </c>
      <c r="G29" s="27">
        <v>3</v>
      </c>
      <c r="H29" s="26" t="s">
        <v>114</v>
      </c>
      <c r="I29" s="18">
        <f t="shared" si="0"/>
        <v>0</v>
      </c>
      <c r="J29" s="21">
        <f t="shared" si="1"/>
        <v>0</v>
      </c>
    </row>
    <row r="30" spans="1:10" ht="15">
      <c r="A30" s="14"/>
      <c r="B30" s="15"/>
      <c r="C30" s="16" t="s">
        <v>64</v>
      </c>
      <c r="D30" s="17" t="s">
        <v>63</v>
      </c>
      <c r="E30" s="30"/>
      <c r="F30" s="25">
        <f t="shared" si="2"/>
        <v>0</v>
      </c>
      <c r="G30" s="27">
        <v>1</v>
      </c>
      <c r="H30" s="26" t="s">
        <v>114</v>
      </c>
      <c r="I30" s="18">
        <f t="shared" si="0"/>
        <v>0</v>
      </c>
      <c r="J30" s="21">
        <f t="shared" si="1"/>
        <v>0</v>
      </c>
    </row>
    <row r="31" spans="1:10" ht="15">
      <c r="A31" s="14"/>
      <c r="B31" s="15"/>
      <c r="C31" s="16" t="s">
        <v>66</v>
      </c>
      <c r="D31" s="17" t="s">
        <v>65</v>
      </c>
      <c r="E31" s="30"/>
      <c r="F31" s="25">
        <f t="shared" si="2"/>
        <v>0</v>
      </c>
      <c r="G31" s="27">
        <v>1</v>
      </c>
      <c r="H31" s="26" t="s">
        <v>114</v>
      </c>
      <c r="I31" s="18">
        <f t="shared" si="0"/>
        <v>0</v>
      </c>
      <c r="J31" s="21">
        <f t="shared" si="1"/>
        <v>0</v>
      </c>
    </row>
    <row r="32" spans="1:10" ht="15">
      <c r="A32" s="14"/>
      <c r="B32" s="15"/>
      <c r="C32" s="16" t="s">
        <v>80</v>
      </c>
      <c r="D32" s="17" t="s">
        <v>81</v>
      </c>
      <c r="E32" s="30"/>
      <c r="F32" s="25">
        <f t="shared" si="2"/>
        <v>0</v>
      </c>
      <c r="G32" s="27">
        <v>15</v>
      </c>
      <c r="H32" s="26" t="s">
        <v>114</v>
      </c>
      <c r="I32" s="18">
        <f t="shared" si="0"/>
        <v>0</v>
      </c>
      <c r="J32" s="21">
        <f t="shared" si="1"/>
        <v>0</v>
      </c>
    </row>
    <row r="33" spans="1:10" ht="15.75" thickBot="1">
      <c r="A33" s="62"/>
      <c r="B33" s="63"/>
      <c r="C33" s="64" t="s">
        <v>83</v>
      </c>
      <c r="D33" s="65" t="s">
        <v>82</v>
      </c>
      <c r="E33" s="66"/>
      <c r="F33" s="67">
        <f t="shared" si="2"/>
        <v>0</v>
      </c>
      <c r="G33" s="28">
        <v>6</v>
      </c>
      <c r="H33" s="68" t="s">
        <v>114</v>
      </c>
      <c r="I33" s="69">
        <f t="shared" si="0"/>
        <v>0</v>
      </c>
      <c r="J33" s="70">
        <f t="shared" si="1"/>
        <v>0</v>
      </c>
    </row>
    <row r="34" spans="1:10" ht="45">
      <c r="A34" s="52" t="s">
        <v>95</v>
      </c>
      <c r="B34" s="53" t="s">
        <v>104</v>
      </c>
      <c r="C34" s="20" t="s">
        <v>19</v>
      </c>
      <c r="D34" s="54" t="s">
        <v>18</v>
      </c>
      <c r="E34" s="41"/>
      <c r="F34" s="25">
        <f t="shared" si="2"/>
        <v>0</v>
      </c>
      <c r="G34" s="29">
        <v>1</v>
      </c>
      <c r="H34" s="26" t="s">
        <v>114</v>
      </c>
      <c r="I34" s="18">
        <f t="shared" si="0"/>
        <v>0</v>
      </c>
      <c r="J34" s="21">
        <f t="shared" si="1"/>
        <v>0</v>
      </c>
    </row>
    <row r="35" spans="1:10" ht="15">
      <c r="A35" s="14"/>
      <c r="B35" s="15"/>
      <c r="C35" s="16">
        <v>4409892740</v>
      </c>
      <c r="D35" s="17" t="s">
        <v>138</v>
      </c>
      <c r="E35" s="30"/>
      <c r="F35" s="25">
        <f t="shared" si="2"/>
        <v>0</v>
      </c>
      <c r="G35" s="27">
        <v>1</v>
      </c>
      <c r="H35" s="26" t="s">
        <v>114</v>
      </c>
      <c r="I35" s="18">
        <f t="shared" si="0"/>
        <v>0</v>
      </c>
      <c r="J35" s="21">
        <f t="shared" si="1"/>
        <v>0</v>
      </c>
    </row>
    <row r="36" spans="1:10" ht="15">
      <c r="A36" s="14"/>
      <c r="B36" s="15"/>
      <c r="C36" s="16" t="s">
        <v>21</v>
      </c>
      <c r="D36" s="17" t="s">
        <v>20</v>
      </c>
      <c r="E36" s="30"/>
      <c r="F36" s="25">
        <f t="shared" si="2"/>
        <v>0</v>
      </c>
      <c r="G36" s="27">
        <v>1</v>
      </c>
      <c r="H36" s="26" t="s">
        <v>114</v>
      </c>
      <c r="I36" s="18">
        <f t="shared" si="0"/>
        <v>0</v>
      </c>
      <c r="J36" s="21">
        <f t="shared" si="1"/>
        <v>0</v>
      </c>
    </row>
    <row r="37" spans="1:10" ht="15.75" thickBot="1">
      <c r="A37" s="31"/>
      <c r="B37" s="32"/>
      <c r="C37" s="71" t="s">
        <v>23</v>
      </c>
      <c r="D37" s="34" t="s">
        <v>22</v>
      </c>
      <c r="E37" s="35"/>
      <c r="F37" s="36">
        <f t="shared" si="2"/>
        <v>0</v>
      </c>
      <c r="G37" s="37">
        <v>1</v>
      </c>
      <c r="H37" s="38" t="s">
        <v>114</v>
      </c>
      <c r="I37" s="72">
        <f t="shared" si="0"/>
        <v>0</v>
      </c>
      <c r="J37" s="40">
        <f t="shared" si="1"/>
        <v>0</v>
      </c>
    </row>
    <row r="38" spans="1:10" ht="45">
      <c r="A38" s="55" t="s">
        <v>95</v>
      </c>
      <c r="B38" s="56" t="s">
        <v>105</v>
      </c>
      <c r="C38" s="57" t="s">
        <v>27</v>
      </c>
      <c r="D38" s="58" t="s">
        <v>24</v>
      </c>
      <c r="E38" s="59"/>
      <c r="F38" s="73">
        <f t="shared" si="2"/>
        <v>0</v>
      </c>
      <c r="G38" s="24">
        <v>1</v>
      </c>
      <c r="H38" s="74" t="s">
        <v>114</v>
      </c>
      <c r="I38" s="60">
        <f t="shared" si="0"/>
        <v>0</v>
      </c>
      <c r="J38" s="61">
        <f t="shared" si="1"/>
        <v>0</v>
      </c>
    </row>
    <row r="39" spans="1:10" ht="15">
      <c r="A39" s="14"/>
      <c r="B39" s="15"/>
      <c r="C39" s="16" t="s">
        <v>30</v>
      </c>
      <c r="D39" s="17" t="s">
        <v>141</v>
      </c>
      <c r="E39" s="30"/>
      <c r="F39" s="25">
        <f t="shared" si="2"/>
        <v>0</v>
      </c>
      <c r="G39" s="27">
        <v>1</v>
      </c>
      <c r="H39" s="26" t="s">
        <v>114</v>
      </c>
      <c r="I39" s="18">
        <f aca="true" t="shared" si="3" ref="I39:I67">E39*G39</f>
        <v>0</v>
      </c>
      <c r="J39" s="21">
        <f aca="true" t="shared" si="4" ref="J39:J67">F39*G39</f>
        <v>0</v>
      </c>
    </row>
    <row r="40" spans="1:10" ht="15">
      <c r="A40" s="14"/>
      <c r="B40" s="15"/>
      <c r="C40" s="16" t="s">
        <v>28</v>
      </c>
      <c r="D40" s="17" t="s">
        <v>139</v>
      </c>
      <c r="E40" s="30"/>
      <c r="F40" s="25">
        <f t="shared" si="2"/>
        <v>0</v>
      </c>
      <c r="G40" s="27">
        <v>1</v>
      </c>
      <c r="H40" s="26" t="s">
        <v>114</v>
      </c>
      <c r="I40" s="18">
        <f t="shared" si="3"/>
        <v>0</v>
      </c>
      <c r="J40" s="21">
        <f t="shared" si="4"/>
        <v>0</v>
      </c>
    </row>
    <row r="41" spans="1:10" ht="15">
      <c r="A41" s="14"/>
      <c r="B41" s="15"/>
      <c r="C41" s="16" t="s">
        <v>29</v>
      </c>
      <c r="D41" s="17" t="s">
        <v>140</v>
      </c>
      <c r="E41" s="30"/>
      <c r="F41" s="25">
        <f t="shared" si="2"/>
        <v>0</v>
      </c>
      <c r="G41" s="27">
        <v>1</v>
      </c>
      <c r="H41" s="26" t="s">
        <v>114</v>
      </c>
      <c r="I41" s="18">
        <f t="shared" si="3"/>
        <v>0</v>
      </c>
      <c r="J41" s="21">
        <f t="shared" si="4"/>
        <v>0</v>
      </c>
    </row>
    <row r="42" spans="1:10" ht="15">
      <c r="A42" s="14"/>
      <c r="B42" s="15"/>
      <c r="C42" s="16" t="s">
        <v>31</v>
      </c>
      <c r="D42" s="17" t="s">
        <v>25</v>
      </c>
      <c r="E42" s="30"/>
      <c r="F42" s="25">
        <f t="shared" si="2"/>
        <v>0</v>
      </c>
      <c r="G42" s="27">
        <v>1</v>
      </c>
      <c r="H42" s="26" t="s">
        <v>114</v>
      </c>
      <c r="I42" s="22">
        <f t="shared" si="3"/>
        <v>0</v>
      </c>
      <c r="J42" s="21">
        <f t="shared" si="4"/>
        <v>0</v>
      </c>
    </row>
    <row r="43" spans="1:10" ht="15">
      <c r="A43" s="14"/>
      <c r="B43" s="15"/>
      <c r="C43" s="16" t="s">
        <v>33</v>
      </c>
      <c r="D43" s="17" t="s">
        <v>142</v>
      </c>
      <c r="E43" s="30"/>
      <c r="F43" s="25">
        <f t="shared" si="2"/>
        <v>0</v>
      </c>
      <c r="G43" s="27">
        <v>1</v>
      </c>
      <c r="H43" s="26" t="s">
        <v>114</v>
      </c>
      <c r="I43" s="22">
        <f t="shared" si="3"/>
        <v>0</v>
      </c>
      <c r="J43" s="21">
        <f t="shared" si="4"/>
        <v>0</v>
      </c>
    </row>
    <row r="44" spans="1:10" ht="15">
      <c r="A44" s="14"/>
      <c r="B44" s="15"/>
      <c r="C44" s="16" t="s">
        <v>32</v>
      </c>
      <c r="D44" s="17" t="s">
        <v>26</v>
      </c>
      <c r="E44" s="30"/>
      <c r="F44" s="25">
        <f t="shared" si="2"/>
        <v>0</v>
      </c>
      <c r="G44" s="27">
        <v>1</v>
      </c>
      <c r="H44" s="26" t="s">
        <v>114</v>
      </c>
      <c r="I44" s="22">
        <f t="shared" si="3"/>
        <v>0</v>
      </c>
      <c r="J44" s="21">
        <f t="shared" si="4"/>
        <v>0</v>
      </c>
    </row>
    <row r="45" spans="1:10" ht="15.75" thickBot="1">
      <c r="A45" s="62"/>
      <c r="B45" s="63"/>
      <c r="C45" s="64" t="s">
        <v>34</v>
      </c>
      <c r="D45" s="65" t="s">
        <v>143</v>
      </c>
      <c r="E45" s="66"/>
      <c r="F45" s="67">
        <f t="shared" si="2"/>
        <v>0</v>
      </c>
      <c r="G45" s="28">
        <v>1</v>
      </c>
      <c r="H45" s="68" t="s">
        <v>114</v>
      </c>
      <c r="I45" s="75">
        <f t="shared" si="3"/>
        <v>0</v>
      </c>
      <c r="J45" s="70">
        <f t="shared" si="4"/>
        <v>0</v>
      </c>
    </row>
    <row r="46" spans="1:10" ht="45">
      <c r="A46" s="52" t="s">
        <v>95</v>
      </c>
      <c r="B46" s="53" t="s">
        <v>106</v>
      </c>
      <c r="C46" s="20">
        <v>41303611000</v>
      </c>
      <c r="D46" s="54" t="s">
        <v>133</v>
      </c>
      <c r="E46" s="41"/>
      <c r="F46" s="25">
        <f t="shared" si="2"/>
        <v>0</v>
      </c>
      <c r="G46" s="29">
        <v>1</v>
      </c>
      <c r="H46" s="26" t="s">
        <v>114</v>
      </c>
      <c r="I46" s="22">
        <f t="shared" si="3"/>
        <v>0</v>
      </c>
      <c r="J46" s="21">
        <f t="shared" si="4"/>
        <v>0</v>
      </c>
    </row>
    <row r="47" spans="1:10" ht="15.75" thickBot="1">
      <c r="A47" s="31"/>
      <c r="B47" s="32"/>
      <c r="C47" s="33" t="s">
        <v>67</v>
      </c>
      <c r="D47" s="34" t="s">
        <v>62</v>
      </c>
      <c r="E47" s="35"/>
      <c r="F47" s="36">
        <f t="shared" si="2"/>
        <v>0</v>
      </c>
      <c r="G47" s="37">
        <v>1</v>
      </c>
      <c r="H47" s="38" t="s">
        <v>114</v>
      </c>
      <c r="I47" s="39">
        <f t="shared" si="3"/>
        <v>0</v>
      </c>
      <c r="J47" s="40">
        <f t="shared" si="4"/>
        <v>0</v>
      </c>
    </row>
    <row r="48" spans="1:10" ht="30">
      <c r="A48" s="55" t="s">
        <v>97</v>
      </c>
      <c r="B48" s="56" t="s">
        <v>107</v>
      </c>
      <c r="C48" s="77" t="s">
        <v>75</v>
      </c>
      <c r="D48" s="58" t="s">
        <v>74</v>
      </c>
      <c r="E48" s="59"/>
      <c r="F48" s="73">
        <f t="shared" si="2"/>
        <v>0</v>
      </c>
      <c r="G48" s="24">
        <v>1</v>
      </c>
      <c r="H48" s="74" t="s">
        <v>114</v>
      </c>
      <c r="I48" s="78">
        <f t="shared" si="3"/>
        <v>0</v>
      </c>
      <c r="J48" s="61">
        <f t="shared" si="4"/>
        <v>0</v>
      </c>
    </row>
    <row r="49" spans="1:10" ht="15.75" thickBot="1">
      <c r="A49" s="62"/>
      <c r="B49" s="63"/>
      <c r="C49" s="79" t="s">
        <v>77</v>
      </c>
      <c r="D49" s="65" t="s">
        <v>76</v>
      </c>
      <c r="E49" s="66"/>
      <c r="F49" s="67">
        <f t="shared" si="2"/>
        <v>0</v>
      </c>
      <c r="G49" s="28">
        <v>1</v>
      </c>
      <c r="H49" s="68" t="s">
        <v>114</v>
      </c>
      <c r="I49" s="75">
        <f t="shared" si="3"/>
        <v>0</v>
      </c>
      <c r="J49" s="70">
        <f t="shared" si="4"/>
        <v>0</v>
      </c>
    </row>
    <row r="50" spans="1:10" ht="45">
      <c r="A50" s="52" t="s">
        <v>95</v>
      </c>
      <c r="B50" s="53" t="s">
        <v>108</v>
      </c>
      <c r="C50" s="76" t="s">
        <v>36</v>
      </c>
      <c r="D50" s="54" t="s">
        <v>35</v>
      </c>
      <c r="E50" s="41"/>
      <c r="F50" s="25">
        <f t="shared" si="2"/>
        <v>0</v>
      </c>
      <c r="G50" s="29">
        <v>1</v>
      </c>
      <c r="H50" s="26" t="s">
        <v>114</v>
      </c>
      <c r="I50" s="22">
        <f t="shared" si="3"/>
        <v>0</v>
      </c>
      <c r="J50" s="21">
        <f t="shared" si="4"/>
        <v>0</v>
      </c>
    </row>
    <row r="51" spans="1:10" ht="15">
      <c r="A51" s="14"/>
      <c r="B51" s="15"/>
      <c r="C51" s="19" t="s">
        <v>38</v>
      </c>
      <c r="D51" s="17" t="s">
        <v>37</v>
      </c>
      <c r="E51" s="30"/>
      <c r="F51" s="25">
        <f t="shared" si="2"/>
        <v>0</v>
      </c>
      <c r="G51" s="27">
        <v>1</v>
      </c>
      <c r="H51" s="26" t="s">
        <v>114</v>
      </c>
      <c r="I51" s="22">
        <f t="shared" si="3"/>
        <v>0</v>
      </c>
      <c r="J51" s="21">
        <f t="shared" si="4"/>
        <v>0</v>
      </c>
    </row>
    <row r="52" spans="1:10" ht="15">
      <c r="A52" s="14"/>
      <c r="B52" s="15"/>
      <c r="C52" s="19" t="s">
        <v>38</v>
      </c>
      <c r="D52" s="17" t="s">
        <v>39</v>
      </c>
      <c r="E52" s="30"/>
      <c r="F52" s="25">
        <f t="shared" si="2"/>
        <v>0</v>
      </c>
      <c r="G52" s="27">
        <v>1</v>
      </c>
      <c r="H52" s="26" t="s">
        <v>114</v>
      </c>
      <c r="I52" s="22">
        <f t="shared" si="3"/>
        <v>0</v>
      </c>
      <c r="J52" s="21">
        <f t="shared" si="4"/>
        <v>0</v>
      </c>
    </row>
    <row r="53" spans="1:10" ht="15.75" thickBot="1">
      <c r="A53" s="31"/>
      <c r="B53" s="32"/>
      <c r="C53" s="33" t="s">
        <v>41</v>
      </c>
      <c r="D53" s="34" t="s">
        <v>40</v>
      </c>
      <c r="E53" s="35"/>
      <c r="F53" s="36">
        <f t="shared" si="2"/>
        <v>0</v>
      </c>
      <c r="G53" s="37">
        <v>1</v>
      </c>
      <c r="H53" s="38" t="s">
        <v>114</v>
      </c>
      <c r="I53" s="39">
        <f t="shared" si="3"/>
        <v>0</v>
      </c>
      <c r="J53" s="40">
        <f t="shared" si="4"/>
        <v>0</v>
      </c>
    </row>
    <row r="54" spans="1:10" ht="15">
      <c r="A54" s="55" t="s">
        <v>98</v>
      </c>
      <c r="B54" s="56" t="s">
        <v>109</v>
      </c>
      <c r="C54" s="77" t="s">
        <v>43</v>
      </c>
      <c r="D54" s="58" t="s">
        <v>42</v>
      </c>
      <c r="E54" s="59"/>
      <c r="F54" s="73">
        <f t="shared" si="2"/>
        <v>0</v>
      </c>
      <c r="G54" s="24">
        <v>1</v>
      </c>
      <c r="H54" s="74" t="s">
        <v>114</v>
      </c>
      <c r="I54" s="78">
        <f t="shared" si="3"/>
        <v>0</v>
      </c>
      <c r="J54" s="61">
        <f t="shared" si="4"/>
        <v>0</v>
      </c>
    </row>
    <row r="55" spans="1:10" ht="15">
      <c r="A55" s="14"/>
      <c r="B55" s="15"/>
      <c r="C55" s="19" t="s">
        <v>45</v>
      </c>
      <c r="D55" s="17" t="s">
        <v>44</v>
      </c>
      <c r="E55" s="30"/>
      <c r="F55" s="25">
        <f t="shared" si="2"/>
        <v>0</v>
      </c>
      <c r="G55" s="27">
        <v>1</v>
      </c>
      <c r="H55" s="26" t="s">
        <v>114</v>
      </c>
      <c r="I55" s="22">
        <f t="shared" si="3"/>
        <v>0</v>
      </c>
      <c r="J55" s="21">
        <f t="shared" si="4"/>
        <v>0</v>
      </c>
    </row>
    <row r="56" spans="1:10" ht="15.75" thickBot="1">
      <c r="A56" s="62"/>
      <c r="B56" s="63"/>
      <c r="C56" s="79" t="s">
        <v>47</v>
      </c>
      <c r="D56" s="65" t="s">
        <v>46</v>
      </c>
      <c r="E56" s="66"/>
      <c r="F56" s="67">
        <f t="shared" si="2"/>
        <v>0</v>
      </c>
      <c r="G56" s="28">
        <v>1</v>
      </c>
      <c r="H56" s="68" t="s">
        <v>114</v>
      </c>
      <c r="I56" s="75">
        <f t="shared" si="3"/>
        <v>0</v>
      </c>
      <c r="J56" s="70">
        <f t="shared" si="4"/>
        <v>0</v>
      </c>
    </row>
    <row r="57" spans="1:10" ht="30">
      <c r="A57" s="52" t="s">
        <v>97</v>
      </c>
      <c r="B57" s="53" t="s">
        <v>110</v>
      </c>
      <c r="C57" s="76" t="s">
        <v>49</v>
      </c>
      <c r="D57" s="54" t="s">
        <v>48</v>
      </c>
      <c r="E57" s="41"/>
      <c r="F57" s="25">
        <f t="shared" si="2"/>
        <v>0</v>
      </c>
      <c r="G57" s="29">
        <v>1</v>
      </c>
      <c r="H57" s="26" t="s">
        <v>114</v>
      </c>
      <c r="I57" s="22">
        <f t="shared" si="3"/>
        <v>0</v>
      </c>
      <c r="J57" s="21">
        <f t="shared" si="4"/>
        <v>0</v>
      </c>
    </row>
    <row r="58" spans="1:10" ht="15.75" thickBot="1">
      <c r="A58" s="31"/>
      <c r="B58" s="32"/>
      <c r="C58" s="33" t="s">
        <v>51</v>
      </c>
      <c r="D58" s="34" t="s">
        <v>50</v>
      </c>
      <c r="E58" s="35"/>
      <c r="F58" s="36">
        <f t="shared" si="2"/>
        <v>0</v>
      </c>
      <c r="G58" s="37">
        <v>1</v>
      </c>
      <c r="H58" s="38" t="s">
        <v>114</v>
      </c>
      <c r="I58" s="39">
        <f t="shared" si="3"/>
        <v>0</v>
      </c>
      <c r="J58" s="40">
        <f t="shared" si="4"/>
        <v>0</v>
      </c>
    </row>
    <row r="59" spans="1:10" ht="30">
      <c r="A59" s="55" t="s">
        <v>97</v>
      </c>
      <c r="B59" s="56" t="s">
        <v>111</v>
      </c>
      <c r="C59" s="77" t="s">
        <v>54</v>
      </c>
      <c r="D59" s="58" t="s">
        <v>52</v>
      </c>
      <c r="E59" s="59"/>
      <c r="F59" s="73">
        <f t="shared" si="2"/>
        <v>0</v>
      </c>
      <c r="G59" s="24">
        <v>1</v>
      </c>
      <c r="H59" s="74" t="s">
        <v>114</v>
      </c>
      <c r="I59" s="78">
        <f t="shared" si="3"/>
        <v>0</v>
      </c>
      <c r="J59" s="61">
        <f t="shared" si="4"/>
        <v>0</v>
      </c>
    </row>
    <row r="60" spans="1:10" ht="15.75" thickBot="1">
      <c r="A60" s="62"/>
      <c r="B60" s="63"/>
      <c r="C60" s="79" t="s">
        <v>55</v>
      </c>
      <c r="D60" s="65" t="s">
        <v>53</v>
      </c>
      <c r="E60" s="66"/>
      <c r="F60" s="67">
        <f t="shared" si="2"/>
        <v>0</v>
      </c>
      <c r="G60" s="28">
        <v>1</v>
      </c>
      <c r="H60" s="68" t="s">
        <v>114</v>
      </c>
      <c r="I60" s="75">
        <f t="shared" si="3"/>
        <v>0</v>
      </c>
      <c r="J60" s="70">
        <f t="shared" si="4"/>
        <v>0</v>
      </c>
    </row>
    <row r="61" spans="1:10" ht="30">
      <c r="A61" s="52" t="s">
        <v>97</v>
      </c>
      <c r="B61" s="53" t="s">
        <v>112</v>
      </c>
      <c r="C61" s="76" t="s">
        <v>57</v>
      </c>
      <c r="D61" s="54" t="s">
        <v>56</v>
      </c>
      <c r="E61" s="41"/>
      <c r="F61" s="25">
        <f t="shared" si="2"/>
        <v>0</v>
      </c>
      <c r="G61" s="29">
        <v>1</v>
      </c>
      <c r="H61" s="26" t="s">
        <v>114</v>
      </c>
      <c r="I61" s="22">
        <f t="shared" si="3"/>
        <v>0</v>
      </c>
      <c r="J61" s="21">
        <f t="shared" si="4"/>
        <v>0</v>
      </c>
    </row>
    <row r="62" spans="1:10" ht="15.75" thickBot="1">
      <c r="A62" s="31"/>
      <c r="B62" s="32"/>
      <c r="C62" s="33" t="s">
        <v>59</v>
      </c>
      <c r="D62" s="34" t="s">
        <v>58</v>
      </c>
      <c r="E62" s="35"/>
      <c r="F62" s="36">
        <f t="shared" si="2"/>
        <v>0</v>
      </c>
      <c r="G62" s="37">
        <v>1</v>
      </c>
      <c r="H62" s="38" t="s">
        <v>114</v>
      </c>
      <c r="I62" s="39">
        <f t="shared" si="3"/>
        <v>0</v>
      </c>
      <c r="J62" s="40">
        <f t="shared" si="4"/>
        <v>0</v>
      </c>
    </row>
    <row r="63" spans="1:10" ht="30">
      <c r="A63" s="55" t="s">
        <v>96</v>
      </c>
      <c r="B63" s="56" t="s">
        <v>113</v>
      </c>
      <c r="C63" s="77" t="s">
        <v>68</v>
      </c>
      <c r="D63" s="58" t="s">
        <v>73</v>
      </c>
      <c r="E63" s="80"/>
      <c r="F63" s="84">
        <f t="shared" si="2"/>
        <v>0</v>
      </c>
      <c r="G63" s="82">
        <v>1</v>
      </c>
      <c r="H63" s="74" t="s">
        <v>114</v>
      </c>
      <c r="I63" s="85">
        <f t="shared" si="3"/>
        <v>0</v>
      </c>
      <c r="J63" s="83">
        <f t="shared" si="4"/>
        <v>0</v>
      </c>
    </row>
    <row r="64" spans="1:10" ht="15">
      <c r="A64" s="14"/>
      <c r="B64" s="15"/>
      <c r="C64" s="19" t="s">
        <v>70</v>
      </c>
      <c r="D64" s="17" t="s">
        <v>69</v>
      </c>
      <c r="E64" s="30"/>
      <c r="F64" s="25">
        <f t="shared" si="2"/>
        <v>0</v>
      </c>
      <c r="G64" s="27">
        <v>1</v>
      </c>
      <c r="H64" s="26" t="s">
        <v>114</v>
      </c>
      <c r="I64" s="22">
        <f t="shared" si="3"/>
        <v>0</v>
      </c>
      <c r="J64" s="21">
        <f t="shared" si="4"/>
        <v>0</v>
      </c>
    </row>
    <row r="65" spans="1:10" ht="15">
      <c r="A65" s="14"/>
      <c r="B65" s="15"/>
      <c r="C65" s="19" t="s">
        <v>72</v>
      </c>
      <c r="D65" s="17" t="s">
        <v>71</v>
      </c>
      <c r="E65" s="30"/>
      <c r="F65" s="25">
        <f t="shared" si="2"/>
        <v>0</v>
      </c>
      <c r="G65" s="27">
        <v>1</v>
      </c>
      <c r="H65" s="26" t="s">
        <v>114</v>
      </c>
      <c r="I65" s="22">
        <f t="shared" si="3"/>
        <v>0</v>
      </c>
      <c r="J65" s="21">
        <f t="shared" si="4"/>
        <v>0</v>
      </c>
    </row>
    <row r="66" spans="1:10" ht="15">
      <c r="A66" s="14"/>
      <c r="B66" s="15"/>
      <c r="C66" s="19">
        <v>4034075500</v>
      </c>
      <c r="D66" s="17" t="s">
        <v>60</v>
      </c>
      <c r="E66" s="30"/>
      <c r="F66" s="25">
        <f t="shared" si="2"/>
        <v>0</v>
      </c>
      <c r="G66" s="27">
        <v>1</v>
      </c>
      <c r="H66" s="26" t="s">
        <v>114</v>
      </c>
      <c r="I66" s="22">
        <f t="shared" si="3"/>
        <v>0</v>
      </c>
      <c r="J66" s="21">
        <f t="shared" si="4"/>
        <v>0</v>
      </c>
    </row>
    <row r="67" spans="1:10" ht="15.75" thickBot="1">
      <c r="A67" s="62"/>
      <c r="B67" s="63"/>
      <c r="C67" s="79">
        <v>4034350302</v>
      </c>
      <c r="D67" s="65" t="s">
        <v>61</v>
      </c>
      <c r="E67" s="66"/>
      <c r="F67" s="67">
        <f t="shared" si="2"/>
        <v>0</v>
      </c>
      <c r="G67" s="28">
        <v>1</v>
      </c>
      <c r="H67" s="68" t="s">
        <v>114</v>
      </c>
      <c r="I67" s="75">
        <f t="shared" si="3"/>
        <v>0</v>
      </c>
      <c r="J67" s="70">
        <f t="shared" si="4"/>
        <v>0</v>
      </c>
    </row>
    <row r="68" spans="1:10" s="4" customFormat="1" ht="15.75" thickBot="1">
      <c r="A68" s="90" t="s">
        <v>117</v>
      </c>
      <c r="B68" s="91"/>
      <c r="C68" s="91"/>
      <c r="D68" s="91"/>
      <c r="E68" s="91"/>
      <c r="F68" s="91"/>
      <c r="G68" s="91"/>
      <c r="H68" s="92"/>
      <c r="I68" s="44">
        <f>SUM(I4:I67)</f>
        <v>0</v>
      </c>
      <c r="J68" s="45">
        <f>SUM(J4:J67)</f>
        <v>0</v>
      </c>
    </row>
    <row r="69" spans="1:10" ht="15.75" thickBot="1">
      <c r="A69" s="46" t="s">
        <v>116</v>
      </c>
      <c r="B69" s="42"/>
      <c r="C69" s="42"/>
      <c r="D69" s="42"/>
      <c r="E69" s="42"/>
      <c r="F69" s="42"/>
      <c r="G69" s="42"/>
      <c r="H69" s="42"/>
      <c r="I69" s="42"/>
      <c r="J69" s="43"/>
    </row>
    <row r="70" spans="1:10" s="1" customFormat="1" ht="30.75" customHeight="1" thickBot="1">
      <c r="A70" s="96" t="s">
        <v>119</v>
      </c>
      <c r="B70" s="91"/>
      <c r="C70" s="91"/>
      <c r="D70" s="92"/>
      <c r="E70" s="86"/>
      <c r="F70" s="48">
        <f t="shared" si="2"/>
        <v>0</v>
      </c>
      <c r="G70" s="87">
        <v>127</v>
      </c>
      <c r="H70" s="49" t="s">
        <v>115</v>
      </c>
      <c r="I70" s="50">
        <f>E70*G70</f>
        <v>0</v>
      </c>
      <c r="J70" s="51">
        <f>F70*G70</f>
        <v>0</v>
      </c>
    </row>
    <row r="71" spans="1:10" s="4" customFormat="1" ht="15.75" thickBot="1">
      <c r="A71" s="90" t="s">
        <v>120</v>
      </c>
      <c r="B71" s="91"/>
      <c r="C71" s="91"/>
      <c r="D71" s="91"/>
      <c r="E71" s="91"/>
      <c r="F71" s="91"/>
      <c r="G71" s="91"/>
      <c r="H71" s="92"/>
      <c r="I71" s="44">
        <f>SUM(I70:I70)</f>
        <v>0</v>
      </c>
      <c r="J71" s="45">
        <f>SUM(J70:J70)</f>
        <v>0</v>
      </c>
    </row>
    <row r="72" spans="1:10" s="4" customFormat="1" ht="19.5" thickBot="1">
      <c r="A72" s="90" t="s">
        <v>121</v>
      </c>
      <c r="B72" s="91"/>
      <c r="C72" s="91"/>
      <c r="D72" s="91"/>
      <c r="E72" s="91"/>
      <c r="F72" s="91"/>
      <c r="G72" s="91"/>
      <c r="H72" s="92"/>
      <c r="I72" s="47">
        <f>I68+I71</f>
        <v>0</v>
      </c>
      <c r="J72" s="47">
        <f>J68+J71</f>
        <v>0</v>
      </c>
    </row>
    <row r="73" spans="1:2" ht="12.75">
      <c r="A73" s="3"/>
      <c r="B73" s="12"/>
    </row>
    <row r="75" ht="15">
      <c r="A75" s="4" t="s">
        <v>122</v>
      </c>
    </row>
    <row r="76" ht="15">
      <c r="A76" s="4"/>
    </row>
    <row r="77" ht="15">
      <c r="A77" s="4" t="s">
        <v>123</v>
      </c>
    </row>
  </sheetData>
  <sheetProtection/>
  <mergeCells count="7">
    <mergeCell ref="A1:J1"/>
    <mergeCell ref="A68:H68"/>
    <mergeCell ref="A6:J6"/>
    <mergeCell ref="A70:D70"/>
    <mergeCell ref="A71:H71"/>
    <mergeCell ref="A72:H72"/>
    <mergeCell ref="A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Benuskova</dc:creator>
  <cp:keywords/>
  <dc:description/>
  <cp:lastModifiedBy>vaskova</cp:lastModifiedBy>
  <cp:lastPrinted>2013-09-11T09:14:24Z</cp:lastPrinted>
  <dcterms:created xsi:type="dcterms:W3CDTF">2012-02-10T06:25:25Z</dcterms:created>
  <dcterms:modified xsi:type="dcterms:W3CDTF">2014-01-15T10:04:54Z</dcterms:modified>
  <cp:category/>
  <cp:version/>
  <cp:contentType/>
  <cp:contentStatus/>
</cp:coreProperties>
</file>